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960" windowHeight="14250" activeTab="0"/>
  </bookViews>
  <sheets>
    <sheet name="PPI Calc Examples" sheetId="1" r:id="rId1"/>
    <sheet name="PPI Chart By Months Since 1960" sheetId="2" r:id="rId2"/>
    <sheet name="Non-Res Real Prop TBL - 39 Yrs " sheetId="3" r:id="rId3"/>
    <sheet name="Res Real Prop TBL - 27.5 Yrs" sheetId="4" r:id="rId4"/>
    <sheet name="Non-Res Real Prop TBL - 31.5" sheetId="5" r:id="rId5"/>
  </sheets>
  <definedNames/>
  <calcPr fullCalcOnLoad="1"/>
</workbook>
</file>

<file path=xl/sharedStrings.xml><?xml version="1.0" encoding="utf-8"?>
<sst xmlns="http://schemas.openxmlformats.org/spreadsheetml/2006/main" count="89" uniqueCount="68">
  <si>
    <t>Calculation of building or building or building components using the PPI Rollback Method as a reasonable method, consistently applied</t>
  </si>
  <si>
    <t xml:space="preserve"> </t>
  </si>
  <si>
    <t>Description of Facts:</t>
  </si>
  <si>
    <t>Date Placed in Service</t>
  </si>
  <si>
    <t>Date of Original Assets Placed in Service that were Replaced</t>
  </si>
  <si>
    <t>Replaced Cost</t>
  </si>
  <si>
    <t>PPI at date placed in service</t>
  </si>
  <si>
    <t>PPI at original replaced asset date</t>
  </si>
  <si>
    <t>Basis recalculated using the PPI Rollback Method</t>
  </si>
  <si>
    <t>39 year asset that replaced prior 39 year asset in prior year</t>
  </si>
  <si>
    <t>Producer Price Index-Commodities</t>
  </si>
  <si>
    <t>Original Data Value</t>
  </si>
  <si>
    <t>Series Id:</t>
  </si>
  <si>
    <t>Not Seasonally Adjusted</t>
  </si>
  <si>
    <t>Group:</t>
  </si>
  <si>
    <t>Item:</t>
  </si>
  <si>
    <t>Finished goods</t>
  </si>
  <si>
    <t>Base Date:</t>
  </si>
  <si>
    <t>198200</t>
  </si>
  <si>
    <t>Years: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</si>
  <si>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</si>
  <si>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</si>
  <si>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</si>
  <si>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</si>
  <si>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</si>
  <si>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</si>
  <si>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</si>
  <si>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</si>
  <si>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</si>
  <si>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</si>
  <si>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</si>
  <si>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</si>
  <si>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</si>
  <si>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</si>
  <si>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 xml:space="preserve">Nonresidential Real Property--39 Years Depreciation Table </t>
  </si>
  <si>
    <t>Month Placed in Service</t>
  </si>
  <si>
    <t>2 to 39</t>
  </si>
  <si>
    <t>Note that the 31.5 years class life applied to property placed in service before May 13, 1993</t>
  </si>
  <si>
    <t>The 39 year class life applies to real property placed in service after May 13, 1993</t>
  </si>
  <si>
    <t xml:space="preserve">Residential Real Property--27.5 Years Deprecation Table </t>
  </si>
  <si>
    <t>2 to 9</t>
  </si>
  <si>
    <t>Odd years 11 to 27</t>
  </si>
  <si>
    <t>Even years 12 to 26</t>
  </si>
  <si>
    <t xml:space="preserve">Nonresidential Real Property--31.5 Years Depreciation Table </t>
  </si>
  <si>
    <t>Years</t>
  </si>
  <si>
    <t>2 to 7th</t>
  </si>
  <si>
    <t>8th</t>
  </si>
  <si>
    <t>9th to 31st (odd) years</t>
  </si>
  <si>
    <t xml:space="preserve">10th to 30st (even) </t>
  </si>
  <si>
    <t>32nd</t>
  </si>
  <si>
    <t>33th</t>
  </si>
  <si>
    <t>Note that the 31.5 years class life applied to property placed in service before May 13, 1993 (and after 1986)</t>
  </si>
  <si>
    <t xml:space="preserve">19-year real property is real property that is recovery property placed in service after May 8, 1985, and before 1987. </t>
  </si>
  <si>
    <t>18-year real property is real property that is recovery property placed in service after March 15, 1984, and before May 9, 1985</t>
  </si>
  <si>
    <t>15-year real property is real property that is recovery property placed in service before March 16, 1984 (after 1981).</t>
  </si>
  <si>
    <t>Previously WPUSOP3000</t>
  </si>
  <si>
    <t>Final Demand</t>
  </si>
  <si>
    <t>WPSFD49207</t>
  </si>
  <si>
    <t xml:space="preserve">Note: the BLS changed the index for producer price index for finished goods from series WPSOP3000 to WPSFD49207. This change affected many prior year reporting statistics. </t>
  </si>
  <si>
    <t xml:space="preserve">In order to compare to years prior to 2013 above follow the instructions above on how to obtain that information. </t>
  </si>
  <si>
    <t>Go to: https://data.bls.gov/cgi-bin/surveymost?wp</t>
  </si>
  <si>
    <t>Then Enter: WPSFD49207 for updates</t>
  </si>
  <si>
    <t>1960 to 2017</t>
  </si>
  <si>
    <t>New 39 year asset that replaced prior 39 year asset in tax year 2015</t>
  </si>
  <si>
    <t>39 year asset that replaced prior 39 year asset in tax year 2018</t>
  </si>
  <si>
    <t>Depreciation for basis recalculated to 12-31-2016 pr 2017</t>
  </si>
  <si>
    <t>Depreciation for 2017, 2018, as applicable (mid-month)</t>
  </si>
  <si>
    <t xml:space="preserve">Net remaining depreciable basis of item disposed of = write off in tax year 2017 or 2018, if 4797 filed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</si>
</sst>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* #,##0.00&quot; &quot;;&quot; &quot;* \(#,##0.00\);&quot; &quot;* &quot;-&quot;??&quot; &quot;"/>
    <numFmt numFmtId="165" formatCode="0.0"/>
    <numFmt numFmtId="166" formatCode="0.00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8">
    <font>
      <sz val="12"/>
      <color indexed="8"/>
      <name val="Verdana"/>
      <family val="0"/>
    </font>
    <font>
      <sz val="12"/>
      <color indexed="8"/>
      <name val="Helvetica"/>
      <family val="0"/>
    </font>
    <font>
      <sz val="11"/>
      <color indexed="8"/>
      <name val="Calibri"/>
      <family val="0"/>
    </font>
    <font>
      <sz val="14.3"/>
      <color indexed="8"/>
      <name val="Calibri"/>
      <family val="0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sz val="10"/>
      <color indexed="8"/>
      <name val="Arial Unicode MS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BEA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F4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8"/>
      </bottom>
    </border>
    <border>
      <left style="thin">
        <color indexed="9"/>
      </left>
      <right style="thin">
        <color indexed="9"/>
      </right>
      <top style="thick">
        <color indexed="8"/>
      </top>
      <bottom style="thin">
        <color indexed="9"/>
      </bottom>
    </border>
    <border>
      <left style="thin">
        <color rgb="FFAAAAAA"/>
      </left>
      <right>
        <color indexed="63"/>
      </right>
      <top style="thin">
        <color rgb="FFAAAAAA"/>
      </top>
      <bottom style="thin">
        <color rgb="FF999999"/>
      </bottom>
    </border>
    <border>
      <left style="thin">
        <color rgb="FFAAAAAA"/>
      </left>
      <right>
        <color indexed="63"/>
      </right>
      <top>
        <color indexed="63"/>
      </top>
      <bottom style="thin">
        <color rgb="FF999999"/>
      </bottom>
    </border>
    <border>
      <left style="thin">
        <color rgb="FFAAAAAA"/>
      </left>
      <right>
        <color indexed="63"/>
      </right>
      <top>
        <color indexed="63"/>
      </top>
      <bottom style="thin">
        <color rgb="FFAAAAAA"/>
      </bottom>
    </border>
    <border>
      <left style="thin">
        <color rgb="FF999999"/>
      </left>
      <right>
        <color indexed="63"/>
      </right>
      <top style="thin">
        <color rgb="FFAAAAAA"/>
      </top>
      <bottom style="thin">
        <color rgb="FF999999"/>
      </bottom>
    </border>
    <border>
      <left style="thin">
        <color rgb="FF999999"/>
      </left>
      <right style="thin">
        <color rgb="FFAAAAAA"/>
      </right>
      <top style="thin">
        <color rgb="FFAAAAAA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 style="thin">
        <color rgb="FF999999"/>
      </bottom>
    </border>
    <border>
      <left style="thin">
        <color rgb="FF999999"/>
      </left>
      <right style="thin">
        <color rgb="FFAAAAAA"/>
      </right>
      <top>
        <color indexed="63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 style="thin">
        <color rgb="FFAAAAAA"/>
      </bottom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/>
    </border>
  </borders>
  <cellStyleXfs count="61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6" fillId="0" borderId="11" xfId="0" applyNumberFormat="1" applyFont="1" applyBorder="1" applyAlignment="1">
      <alignment/>
    </xf>
    <xf numFmtId="1" fontId="6" fillId="0" borderId="11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6" fillId="33" borderId="0" xfId="0" applyNumberFormat="1" applyFont="1" applyFill="1" applyBorder="1" applyAlignment="1">
      <alignment/>
    </xf>
    <xf numFmtId="1" fontId="6" fillId="33" borderId="0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33" borderId="0" xfId="0" applyNumberFormat="1" applyFont="1" applyFill="1" applyBorder="1" applyAlignment="1">
      <alignment horizontal="center" vertical="center"/>
    </xf>
    <xf numFmtId="17" fontId="2" fillId="0" borderId="13" xfId="0" applyNumberFormat="1" applyFont="1" applyBorder="1" applyAlignment="1">
      <alignment/>
    </xf>
    <xf numFmtId="17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1" fontId="2" fillId="33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4" xfId="0" applyNumberFormat="1" applyFont="1" applyBorder="1" applyAlignment="1">
      <alignment horizontal="center" wrapText="1"/>
    </xf>
    <xf numFmtId="0" fontId="8" fillId="0" borderId="15" xfId="0" applyNumberFormat="1" applyFont="1" applyBorder="1" applyAlignment="1">
      <alignment horizontal="left"/>
    </xf>
    <xf numFmtId="165" fontId="9" fillId="0" borderId="15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horizontal="left"/>
    </xf>
    <xf numFmtId="165" fontId="9" fillId="0" borderId="10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46" fillId="34" borderId="16" xfId="0" applyFont="1" applyFill="1" applyBorder="1" applyAlignment="1">
      <alignment wrapText="1"/>
    </xf>
    <xf numFmtId="0" fontId="46" fillId="35" borderId="17" xfId="0" applyFont="1" applyFill="1" applyBorder="1" applyAlignment="1">
      <alignment wrapText="1"/>
    </xf>
    <xf numFmtId="0" fontId="46" fillId="34" borderId="17" xfId="0" applyFont="1" applyFill="1" applyBorder="1" applyAlignment="1">
      <alignment wrapText="1"/>
    </xf>
    <xf numFmtId="0" fontId="46" fillId="35" borderId="18" xfId="0" applyFont="1" applyFill="1" applyBorder="1" applyAlignment="1">
      <alignment wrapText="1"/>
    </xf>
    <xf numFmtId="43" fontId="47" fillId="36" borderId="19" xfId="42" applyFont="1" applyFill="1" applyBorder="1" applyAlignment="1">
      <alignment wrapText="1"/>
    </xf>
    <xf numFmtId="43" fontId="47" fillId="36" borderId="20" xfId="42" applyFont="1" applyFill="1" applyBorder="1" applyAlignment="1">
      <alignment wrapText="1"/>
    </xf>
    <xf numFmtId="43" fontId="47" fillId="37" borderId="21" xfId="42" applyFont="1" applyFill="1" applyBorder="1" applyAlignment="1">
      <alignment wrapText="1"/>
    </xf>
    <xf numFmtId="43" fontId="47" fillId="37" borderId="22" xfId="42" applyFont="1" applyFill="1" applyBorder="1" applyAlignment="1">
      <alignment wrapText="1"/>
    </xf>
    <xf numFmtId="43" fontId="47" fillId="36" borderId="21" xfId="42" applyFont="1" applyFill="1" applyBorder="1" applyAlignment="1">
      <alignment wrapText="1"/>
    </xf>
    <xf numFmtId="43" fontId="47" fillId="36" borderId="22" xfId="42" applyFont="1" applyFill="1" applyBorder="1" applyAlignment="1">
      <alignment wrapText="1"/>
    </xf>
    <xf numFmtId="43" fontId="47" fillId="37" borderId="23" xfId="42" applyFont="1" applyFill="1" applyBorder="1" applyAlignment="1">
      <alignment wrapText="1"/>
    </xf>
    <xf numFmtId="43" fontId="47" fillId="37" borderId="0" xfId="42" applyFont="1" applyFill="1" applyBorder="1" applyAlignment="1">
      <alignment wrapText="1"/>
    </xf>
    <xf numFmtId="43" fontId="47" fillId="38" borderId="0" xfId="42" applyFont="1" applyFill="1" applyBorder="1" applyAlignment="1">
      <alignment wrapText="1"/>
    </xf>
    <xf numFmtId="43" fontId="47" fillId="39" borderId="23" xfId="42" applyFont="1" applyFill="1" applyBorder="1" applyAlignment="1">
      <alignment wrapText="1"/>
    </xf>
    <xf numFmtId="0" fontId="2" fillId="33" borderId="24" xfId="0" applyNumberFormat="1" applyFont="1" applyFill="1" applyBorder="1" applyAlignment="1">
      <alignment horizontal="center" wrapText="1"/>
    </xf>
    <xf numFmtId="1" fontId="2" fillId="33" borderId="25" xfId="0" applyNumberFormat="1" applyFont="1" applyFill="1" applyBorder="1" applyAlignment="1">
      <alignment horizontal="center" wrapText="1"/>
    </xf>
    <xf numFmtId="1" fontId="2" fillId="33" borderId="26" xfId="0" applyNumberFormat="1" applyFont="1" applyFill="1" applyBorder="1" applyAlignment="1">
      <alignment horizontal="center" wrapText="1"/>
    </xf>
    <xf numFmtId="0" fontId="9" fillId="0" borderId="10" xfId="0" applyNumberFormat="1" applyFont="1" applyBorder="1" applyAlignment="1">
      <alignment horizontal="left" vertical="top" wrapText="1"/>
    </xf>
    <xf numFmtId="1" fontId="2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FFFF00"/>
      <rgbColor rgb="0020202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showGridLines="0" tabSelected="1" zoomScalePageLayoutView="0" workbookViewId="0" topLeftCell="A1">
      <selection activeCell="N11" sqref="N11"/>
    </sheetView>
  </sheetViews>
  <sheetFormatPr defaultColWidth="6.59765625" defaultRowHeight="15" customHeight="1"/>
  <cols>
    <col min="1" max="1" width="6.59765625" style="1" customWidth="1"/>
    <col min="2" max="2" width="2.3984375" style="1" customWidth="1"/>
    <col min="3" max="5" width="6.59765625" style="1" customWidth="1"/>
    <col min="6" max="6" width="8.59765625" style="1" customWidth="1"/>
    <col min="7" max="7" width="8.3984375" style="1" customWidth="1"/>
    <col min="8" max="8" width="11.3984375" style="1" customWidth="1"/>
    <col min="9" max="9" width="8.59765625" style="1" customWidth="1"/>
    <col min="10" max="10" width="6.59765625" style="1" customWidth="1"/>
    <col min="11" max="11" width="9.5" style="1" customWidth="1"/>
    <col min="12" max="12" width="12.09765625" style="1" customWidth="1"/>
    <col min="13" max="14" width="9.5" style="1" customWidth="1"/>
    <col min="15" max="15" width="13.8984375" style="1" customWidth="1"/>
    <col min="16" max="16384" width="6.59765625" style="1" customWidth="1"/>
  </cols>
  <sheetData>
    <row r="1" spans="1:15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 customHeight="1">
      <c r="A2" s="2"/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94.5" customHeight="1">
      <c r="A4" s="2"/>
      <c r="B4" s="5" t="s">
        <v>1</v>
      </c>
      <c r="C4" s="5" t="s">
        <v>2</v>
      </c>
      <c r="D4" s="6"/>
      <c r="E4" s="6"/>
      <c r="F4" s="6"/>
      <c r="G4" s="7" t="s">
        <v>3</v>
      </c>
      <c r="H4" s="7" t="s">
        <v>4</v>
      </c>
      <c r="I4" s="7" t="s">
        <v>5</v>
      </c>
      <c r="J4" s="7" t="s">
        <v>6</v>
      </c>
      <c r="K4" s="7" t="s">
        <v>7</v>
      </c>
      <c r="L4" s="7" t="s">
        <v>8</v>
      </c>
      <c r="M4" s="7" t="s">
        <v>65</v>
      </c>
      <c r="N4" s="7" t="s">
        <v>66</v>
      </c>
      <c r="O4" s="7" t="s">
        <v>67</v>
      </c>
    </row>
    <row r="5" spans="1:15" ht="16.5" customHeight="1">
      <c r="A5" s="8"/>
      <c r="B5" s="9" t="s">
        <v>1</v>
      </c>
      <c r="C5" s="10"/>
      <c r="D5" s="10"/>
      <c r="E5" s="10"/>
      <c r="F5" s="11"/>
      <c r="G5" s="12"/>
      <c r="H5" s="2"/>
      <c r="I5" s="2"/>
      <c r="J5" s="2"/>
      <c r="K5" s="2"/>
      <c r="L5" s="2"/>
      <c r="M5" s="2"/>
      <c r="N5" s="2"/>
      <c r="O5" s="2"/>
    </row>
    <row r="6" spans="1:15" ht="28.5" customHeight="1">
      <c r="A6" s="8"/>
      <c r="B6" s="13">
        <v>1</v>
      </c>
      <c r="C6" s="50" t="s">
        <v>63</v>
      </c>
      <c r="D6" s="51"/>
      <c r="E6" s="51"/>
      <c r="F6" s="52"/>
      <c r="G6" s="14">
        <v>42917</v>
      </c>
      <c r="H6" s="15">
        <v>36495</v>
      </c>
      <c r="I6" s="16">
        <v>151388</v>
      </c>
      <c r="J6" s="62">
        <f>'PPI Chart By Months Since 1960'!H77</f>
        <v>196.7</v>
      </c>
      <c r="K6" s="62">
        <f>'PPI Chart By Months Since 1960'!M59</f>
        <v>134.9</v>
      </c>
      <c r="L6" s="16">
        <f>I6*K6/J6</f>
        <v>103824.30706659888</v>
      </c>
      <c r="M6" s="16">
        <f>L6*('Non-Res Real Prop TBL - 39 Yrs '!C17+(2.564%*16))</f>
        <v>42703.97573956278</v>
      </c>
      <c r="N6" s="16">
        <f>I6*'Non-Res Real Prop TBL - 39 Yrs '!C12</f>
        <v>1781.83676</v>
      </c>
      <c r="O6" s="16">
        <f>L6-M6-N6</f>
        <v>59338.4945670361</v>
      </c>
    </row>
    <row r="7" spans="1:15" ht="16.5" customHeight="1">
      <c r="A7" s="8"/>
      <c r="B7" s="18"/>
      <c r="C7" s="11"/>
      <c r="D7" s="11"/>
      <c r="E7" s="11"/>
      <c r="F7" s="11"/>
      <c r="G7" s="12"/>
      <c r="H7" s="2"/>
      <c r="I7" s="2"/>
      <c r="J7" s="2"/>
      <c r="K7" s="2"/>
      <c r="L7" s="2"/>
      <c r="M7" s="2"/>
      <c r="N7" s="2"/>
      <c r="O7" s="2"/>
    </row>
    <row r="8" spans="1:15" ht="29.25" customHeight="1">
      <c r="A8" s="8"/>
      <c r="B8" s="13">
        <v>2</v>
      </c>
      <c r="C8" s="50" t="s">
        <v>64</v>
      </c>
      <c r="D8" s="51"/>
      <c r="E8" s="51"/>
      <c r="F8" s="52"/>
      <c r="G8" s="14">
        <v>43282</v>
      </c>
      <c r="H8" s="15">
        <v>38687</v>
      </c>
      <c r="I8" s="16">
        <v>46365</v>
      </c>
      <c r="J8" s="62">
        <f>'PPI Chart By Months Since 1960'!H78</f>
        <v>204.9</v>
      </c>
      <c r="K8" s="62">
        <f>'PPI Chart By Months Since 1960'!M65</f>
        <v>158.7</v>
      </c>
      <c r="L8" s="16">
        <f>I8*K8/J8</f>
        <v>35910.812591508045</v>
      </c>
      <c r="M8" s="16">
        <f>L8*('Non-Res Real Prop TBL - 39 Yrs '!C17+(2.564%*12))</f>
        <v>11087.46338762811</v>
      </c>
      <c r="N8" s="16">
        <f>I8*'Non-Res Real Prop TBL - 39 Yrs '!C12</f>
        <v>545.71605</v>
      </c>
      <c r="O8" s="16">
        <f>L8-M8</f>
        <v>24823.349203879938</v>
      </c>
    </row>
    <row r="9" spans="1:15" ht="16.5" customHeight="1">
      <c r="A9" s="8"/>
      <c r="B9" s="11"/>
      <c r="C9" s="11"/>
      <c r="D9" s="11"/>
      <c r="E9" s="11"/>
      <c r="F9" s="11"/>
      <c r="G9" s="12"/>
      <c r="H9" s="2"/>
      <c r="I9" s="2"/>
      <c r="J9" s="2"/>
      <c r="K9" s="2"/>
      <c r="L9" s="2"/>
      <c r="M9" s="2"/>
      <c r="N9" s="20"/>
      <c r="O9" s="2"/>
    </row>
    <row r="10" spans="1:15" ht="30.75" customHeight="1">
      <c r="A10" s="8"/>
      <c r="B10" s="13">
        <v>3</v>
      </c>
      <c r="C10" s="50" t="s">
        <v>9</v>
      </c>
      <c r="D10" s="51"/>
      <c r="E10" s="51"/>
      <c r="F10" s="52"/>
      <c r="G10" s="14">
        <v>43252</v>
      </c>
      <c r="H10" s="15">
        <v>37681</v>
      </c>
      <c r="I10" s="16">
        <v>487537.15</v>
      </c>
      <c r="J10" s="62">
        <f>'PPI Chart By Months Since 1960'!G78</f>
        <v>204.7</v>
      </c>
      <c r="K10" s="62">
        <f>'PPI Chart By Months Since 1960'!D63</f>
        <v>144.2</v>
      </c>
      <c r="L10" s="16">
        <f>I10*K10/J10</f>
        <v>343443.36604787497</v>
      </c>
      <c r="M10" s="16">
        <f>L10*('Non-Res Real Prop TBL - 39 Yrs '!C11+(2.564%*8))</f>
        <v>75224.40046546605</v>
      </c>
      <c r="N10" s="16">
        <f>I10*'Non-Res Real Prop TBL - 39 Yrs '!C11</f>
        <v>6781.6417565</v>
      </c>
      <c r="O10" s="16">
        <f>L10-M10</f>
        <v>268218.96558240894</v>
      </c>
    </row>
    <row r="11" spans="1:15" ht="16.5" customHeight="1">
      <c r="A11" s="8"/>
      <c r="B11" s="11"/>
      <c r="C11" s="11"/>
      <c r="D11" s="11"/>
      <c r="E11" s="11"/>
      <c r="F11" s="11"/>
      <c r="G11" s="12"/>
      <c r="H11" s="2"/>
      <c r="I11" s="2"/>
      <c r="J11" s="2"/>
      <c r="K11" s="2"/>
      <c r="L11" s="2"/>
      <c r="M11" s="2"/>
      <c r="N11" s="2"/>
      <c r="O11" s="2"/>
    </row>
  </sheetData>
  <sheetProtection/>
  <mergeCells count="3">
    <mergeCell ref="C6:F6"/>
    <mergeCell ref="C8:F8"/>
    <mergeCell ref="C10:F10"/>
  </mergeCells>
  <printOptions/>
  <pageMargins left="0.75" right="0.75" top="1" bottom="1" header="0.5" footer="0.5"/>
  <pageSetup horizontalDpi="300" verticalDpi="300" orientation="landscape" paperSize="9"/>
  <headerFooter alignWithMargins="0"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81"/>
  <sheetViews>
    <sheetView showGridLines="0" zoomScale="90" zoomScaleNormal="90" zoomScalePageLayoutView="0" workbookViewId="0" topLeftCell="A1">
      <selection activeCell="G50" sqref="G50"/>
    </sheetView>
  </sheetViews>
  <sheetFormatPr defaultColWidth="6.59765625" defaultRowHeight="15" customHeight="1"/>
  <cols>
    <col min="1" max="1" width="8.09765625" style="1" customWidth="1"/>
    <col min="2" max="16384" width="6.59765625" style="1" customWidth="1"/>
  </cols>
  <sheetData>
    <row r="1" spans="1:14" ht="15.75" customHeight="1">
      <c r="A1" s="56" t="s">
        <v>10</v>
      </c>
      <c r="B1" s="54"/>
      <c r="C1" s="54"/>
      <c r="D1" s="54"/>
      <c r="E1" s="54"/>
      <c r="F1" s="54"/>
      <c r="G1" s="2"/>
      <c r="H1" s="2"/>
      <c r="I1" s="2"/>
      <c r="J1" s="2"/>
      <c r="K1" s="2"/>
      <c r="L1" s="2"/>
      <c r="M1" s="2"/>
      <c r="N1" s="2"/>
    </row>
    <row r="2" spans="1:14" ht="15.75" customHeight="1">
      <c r="A2" s="56" t="s">
        <v>11</v>
      </c>
      <c r="B2" s="54"/>
      <c r="C2" s="54"/>
      <c r="D2" s="54"/>
      <c r="E2" s="54"/>
      <c r="F2" s="54"/>
      <c r="G2" s="2"/>
      <c r="H2" s="2"/>
      <c r="I2" s="2"/>
      <c r="J2" s="2"/>
      <c r="K2" s="2"/>
      <c r="L2" s="2"/>
      <c r="M2" s="2"/>
      <c r="N2" s="2"/>
    </row>
    <row r="3" spans="1:16" ht="16.5" customHeight="1">
      <c r="A3" s="22" t="s">
        <v>12</v>
      </c>
      <c r="B3" s="53" t="s">
        <v>57</v>
      </c>
      <c r="C3" s="54"/>
      <c r="D3" s="54"/>
      <c r="E3" s="54"/>
      <c r="F3" s="54"/>
      <c r="G3" s="32" t="s">
        <v>55</v>
      </c>
      <c r="H3" s="2"/>
      <c r="I3" s="2"/>
      <c r="J3" s="35" t="s">
        <v>60</v>
      </c>
      <c r="K3" s="2"/>
      <c r="L3" s="2"/>
      <c r="M3" s="2"/>
      <c r="N3" s="2"/>
      <c r="P3" s="35" t="s">
        <v>1</v>
      </c>
    </row>
    <row r="4" spans="1:14" ht="16.5" customHeight="1">
      <c r="A4" s="57" t="s">
        <v>13</v>
      </c>
      <c r="B4" s="54"/>
      <c r="C4" s="54"/>
      <c r="D4" s="54"/>
      <c r="E4" s="54"/>
      <c r="F4" s="54"/>
      <c r="G4" s="2"/>
      <c r="H4" s="2"/>
      <c r="I4" s="2"/>
      <c r="J4" s="32" t="s">
        <v>61</v>
      </c>
      <c r="K4" s="2"/>
      <c r="L4" s="2"/>
      <c r="M4" s="2"/>
      <c r="N4" s="2"/>
    </row>
    <row r="5" spans="1:14" ht="16.5" customHeight="1">
      <c r="A5" s="22" t="s">
        <v>14</v>
      </c>
      <c r="B5" s="53" t="s">
        <v>56</v>
      </c>
      <c r="C5" s="54"/>
      <c r="D5" s="54"/>
      <c r="E5" s="54"/>
      <c r="F5" s="54"/>
      <c r="G5" s="2"/>
      <c r="H5" s="2"/>
      <c r="I5" s="2"/>
      <c r="J5" s="2"/>
      <c r="K5" s="2"/>
      <c r="L5" s="2"/>
      <c r="M5" s="2"/>
      <c r="N5" s="2"/>
    </row>
    <row r="6" spans="1:14" ht="16.5" customHeight="1">
      <c r="A6" s="22" t="s">
        <v>15</v>
      </c>
      <c r="B6" s="53" t="s">
        <v>16</v>
      </c>
      <c r="C6" s="54"/>
      <c r="D6" s="54"/>
      <c r="E6" s="54"/>
      <c r="F6" s="54"/>
      <c r="G6" s="2"/>
      <c r="H6" s="2"/>
      <c r="I6" s="2"/>
      <c r="J6" s="2"/>
      <c r="K6" s="2"/>
      <c r="L6" s="2"/>
      <c r="M6" s="2"/>
      <c r="N6" s="2"/>
    </row>
    <row r="7" spans="1:14" ht="16.5" customHeight="1">
      <c r="A7" s="22" t="s">
        <v>17</v>
      </c>
      <c r="B7" s="53" t="s">
        <v>18</v>
      </c>
      <c r="C7" s="54"/>
      <c r="D7" s="54"/>
      <c r="E7" s="54"/>
      <c r="F7" s="54"/>
      <c r="G7" s="2"/>
      <c r="H7" s="2"/>
      <c r="I7" s="2"/>
      <c r="J7" s="2"/>
      <c r="K7" s="2"/>
      <c r="L7" s="2"/>
      <c r="M7" s="2"/>
      <c r="N7" s="2"/>
    </row>
    <row r="8" spans="1:14" ht="16.5" customHeight="1">
      <c r="A8" s="22" t="s">
        <v>19</v>
      </c>
      <c r="B8" s="55" t="s">
        <v>62</v>
      </c>
      <c r="C8" s="54"/>
      <c r="D8" s="54"/>
      <c r="E8" s="54"/>
      <c r="F8" s="54"/>
      <c r="G8" s="2"/>
      <c r="H8" s="2"/>
      <c r="I8" s="2"/>
      <c r="J8" s="2"/>
      <c r="K8" s="2"/>
      <c r="L8" s="2"/>
      <c r="M8" s="2"/>
      <c r="N8" s="2"/>
    </row>
    <row r="9" spans="1:14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.75" customHeight="1" thickBot="1">
      <c r="A10" s="23" t="s">
        <v>20</v>
      </c>
      <c r="B10" s="23" t="s">
        <v>21</v>
      </c>
      <c r="C10" s="23" t="s">
        <v>22</v>
      </c>
      <c r="D10" s="23" t="s">
        <v>23</v>
      </c>
      <c r="E10" s="23" t="s">
        <v>24</v>
      </c>
      <c r="F10" s="23" t="s">
        <v>25</v>
      </c>
      <c r="G10" s="23" t="s">
        <v>26</v>
      </c>
      <c r="H10" s="23" t="s">
        <v>27</v>
      </c>
      <c r="I10" s="23" t="s">
        <v>28</v>
      </c>
      <c r="J10" s="23" t="s">
        <v>29</v>
      </c>
      <c r="K10" s="23" t="s">
        <v>30</v>
      </c>
      <c r="L10" s="23" t="s">
        <v>31</v>
      </c>
      <c r="M10" s="23" t="s">
        <v>32</v>
      </c>
      <c r="N10" s="23" t="s">
        <v>33</v>
      </c>
    </row>
    <row r="11" spans="1:14" ht="15.75" customHeight="1" hidden="1">
      <c r="A11" s="24">
        <v>1960</v>
      </c>
      <c r="B11" s="25">
        <v>33.2</v>
      </c>
      <c r="C11" s="25">
        <v>33.1</v>
      </c>
      <c r="D11" s="25">
        <v>33.4</v>
      </c>
      <c r="E11" s="25">
        <v>33.4</v>
      </c>
      <c r="F11" s="25">
        <v>33.3</v>
      </c>
      <c r="G11" s="25">
        <v>33.3</v>
      </c>
      <c r="H11" s="25">
        <v>33.5</v>
      </c>
      <c r="I11" s="25">
        <v>33.4</v>
      </c>
      <c r="J11" s="25">
        <v>33.4</v>
      </c>
      <c r="K11" s="25">
        <v>33.7</v>
      </c>
      <c r="L11" s="25">
        <v>33.7</v>
      </c>
      <c r="M11" s="25">
        <v>33.6</v>
      </c>
      <c r="N11" s="25">
        <v>33.4</v>
      </c>
    </row>
    <row r="12" spans="1:14" ht="15" customHeight="1" hidden="1">
      <c r="A12" s="26">
        <v>1961</v>
      </c>
      <c r="B12" s="27">
        <v>33.7</v>
      </c>
      <c r="C12" s="27">
        <v>33.7</v>
      </c>
      <c r="D12" s="27">
        <v>33.6</v>
      </c>
      <c r="E12" s="27">
        <v>33.3</v>
      </c>
      <c r="F12" s="27">
        <v>33.2</v>
      </c>
      <c r="G12" s="27">
        <v>33.2</v>
      </c>
      <c r="H12" s="27">
        <v>33.3</v>
      </c>
      <c r="I12" s="27">
        <v>33.4</v>
      </c>
      <c r="J12" s="27">
        <v>33.3</v>
      </c>
      <c r="K12" s="27">
        <v>33.3</v>
      </c>
      <c r="L12" s="27">
        <v>33.4</v>
      </c>
      <c r="M12" s="27">
        <v>33.4</v>
      </c>
      <c r="N12" s="27">
        <v>33.4</v>
      </c>
    </row>
    <row r="13" spans="1:14" ht="15" customHeight="1" hidden="1">
      <c r="A13" s="26">
        <v>1962</v>
      </c>
      <c r="B13" s="27">
        <v>33.6</v>
      </c>
      <c r="C13" s="27">
        <v>33.6</v>
      </c>
      <c r="D13" s="27">
        <v>33.5</v>
      </c>
      <c r="E13" s="27">
        <v>33.4</v>
      </c>
      <c r="F13" s="27">
        <v>33.3</v>
      </c>
      <c r="G13" s="27">
        <v>33.3</v>
      </c>
      <c r="H13" s="27">
        <v>33.4</v>
      </c>
      <c r="I13" s="27">
        <v>33.5</v>
      </c>
      <c r="J13" s="27">
        <v>33.8</v>
      </c>
      <c r="K13" s="27">
        <v>33.6</v>
      </c>
      <c r="L13" s="27">
        <v>33.6</v>
      </c>
      <c r="M13" s="27">
        <v>33.5</v>
      </c>
      <c r="N13" s="27">
        <v>33.5</v>
      </c>
    </row>
    <row r="14" spans="1:14" ht="15" customHeight="1" hidden="1">
      <c r="A14" s="26">
        <v>1963</v>
      </c>
      <c r="B14" s="27">
        <v>33.5</v>
      </c>
      <c r="C14" s="27">
        <v>33.4</v>
      </c>
      <c r="D14" s="27">
        <v>33.3</v>
      </c>
      <c r="E14" s="27">
        <v>33.2</v>
      </c>
      <c r="F14" s="27">
        <v>33.3</v>
      </c>
      <c r="G14" s="27">
        <v>33.4</v>
      </c>
      <c r="H14" s="27">
        <v>33.5</v>
      </c>
      <c r="I14" s="27">
        <v>33.4</v>
      </c>
      <c r="J14" s="27">
        <v>33.4</v>
      </c>
      <c r="K14" s="27">
        <v>33.5</v>
      </c>
      <c r="L14" s="27">
        <v>33.5</v>
      </c>
      <c r="M14" s="27">
        <v>33.4</v>
      </c>
      <c r="N14" s="27">
        <v>33.4</v>
      </c>
    </row>
    <row r="15" spans="1:14" ht="15" customHeight="1" hidden="1">
      <c r="A15" s="26">
        <v>1964</v>
      </c>
      <c r="B15" s="27">
        <v>33.6</v>
      </c>
      <c r="C15" s="27">
        <v>33.5</v>
      </c>
      <c r="D15" s="27">
        <v>33.4</v>
      </c>
      <c r="E15" s="27">
        <v>33.4</v>
      </c>
      <c r="F15" s="27">
        <v>33.4</v>
      </c>
      <c r="G15" s="27">
        <v>33.5</v>
      </c>
      <c r="H15" s="27">
        <v>33.6</v>
      </c>
      <c r="I15" s="27">
        <v>33.6</v>
      </c>
      <c r="J15" s="27">
        <v>33.6</v>
      </c>
      <c r="K15" s="27">
        <v>33.6</v>
      </c>
      <c r="L15" s="27">
        <v>33.6</v>
      </c>
      <c r="M15" s="27">
        <v>33.6</v>
      </c>
      <c r="N15" s="27">
        <v>33.5</v>
      </c>
    </row>
    <row r="16" spans="1:14" ht="15" customHeight="1" hidden="1">
      <c r="A16" s="26">
        <v>1965</v>
      </c>
      <c r="B16" s="27">
        <v>33.7</v>
      </c>
      <c r="C16" s="27">
        <v>33.7</v>
      </c>
      <c r="D16" s="27">
        <v>33.7</v>
      </c>
      <c r="E16" s="27">
        <v>33.9</v>
      </c>
      <c r="F16" s="27">
        <v>34</v>
      </c>
      <c r="G16" s="27">
        <v>34.2</v>
      </c>
      <c r="H16" s="27">
        <v>34.2</v>
      </c>
      <c r="I16" s="27">
        <v>34.2</v>
      </c>
      <c r="J16" s="27">
        <v>34.3</v>
      </c>
      <c r="K16" s="27">
        <v>34.4</v>
      </c>
      <c r="L16" s="27">
        <v>34.5</v>
      </c>
      <c r="M16" s="27">
        <v>34.7</v>
      </c>
      <c r="N16" s="27">
        <v>34.1</v>
      </c>
    </row>
    <row r="17" spans="1:14" ht="15" customHeight="1" hidden="1">
      <c r="A17" s="26">
        <v>1966</v>
      </c>
      <c r="B17" s="27">
        <v>34.8</v>
      </c>
      <c r="C17" s="27">
        <v>35</v>
      </c>
      <c r="D17" s="27">
        <v>35</v>
      </c>
      <c r="E17" s="27">
        <v>35</v>
      </c>
      <c r="F17" s="27">
        <v>35</v>
      </c>
      <c r="G17" s="27">
        <v>35</v>
      </c>
      <c r="H17" s="27">
        <v>35.2</v>
      </c>
      <c r="I17" s="27">
        <v>35.4</v>
      </c>
      <c r="J17" s="27">
        <v>35.6</v>
      </c>
      <c r="K17" s="27">
        <v>35.5</v>
      </c>
      <c r="L17" s="27">
        <v>35.5</v>
      </c>
      <c r="M17" s="27">
        <v>35.4</v>
      </c>
      <c r="N17" s="27">
        <v>35.2</v>
      </c>
    </row>
    <row r="18" spans="1:14" ht="15" customHeight="1" hidden="1">
      <c r="A18" s="26">
        <v>1967</v>
      </c>
      <c r="B18" s="27">
        <v>35.5</v>
      </c>
      <c r="C18" s="27">
        <v>35.4</v>
      </c>
      <c r="D18" s="27">
        <v>35.3</v>
      </c>
      <c r="E18" s="27">
        <v>35.2</v>
      </c>
      <c r="F18" s="27">
        <v>35.4</v>
      </c>
      <c r="G18" s="27">
        <v>35.7</v>
      </c>
      <c r="H18" s="27">
        <v>35.8</v>
      </c>
      <c r="I18" s="27">
        <v>35.7</v>
      </c>
      <c r="J18" s="27">
        <v>35.8</v>
      </c>
      <c r="K18" s="27">
        <v>35.8</v>
      </c>
      <c r="L18" s="27">
        <v>35.8</v>
      </c>
      <c r="M18" s="27">
        <v>36</v>
      </c>
      <c r="N18" s="27">
        <v>35.6</v>
      </c>
    </row>
    <row r="19" spans="1:14" ht="15" customHeight="1" hidden="1">
      <c r="A19" s="26">
        <v>1968</v>
      </c>
      <c r="B19" s="27">
        <v>36.1</v>
      </c>
      <c r="C19" s="27">
        <v>36.3</v>
      </c>
      <c r="D19" s="27">
        <v>36.3</v>
      </c>
      <c r="E19" s="27">
        <v>36.3</v>
      </c>
      <c r="F19" s="27">
        <v>36.5</v>
      </c>
      <c r="G19" s="27">
        <v>36.7</v>
      </c>
      <c r="H19" s="27">
        <v>36.8</v>
      </c>
      <c r="I19" s="27">
        <v>36.7</v>
      </c>
      <c r="J19" s="27">
        <v>36.9</v>
      </c>
      <c r="K19" s="27">
        <v>36.9</v>
      </c>
      <c r="L19" s="27">
        <v>37.1</v>
      </c>
      <c r="M19" s="27">
        <v>37.1</v>
      </c>
      <c r="N19" s="27">
        <v>36.6</v>
      </c>
    </row>
    <row r="20" spans="1:14" ht="15" customHeight="1" hidden="1">
      <c r="A20" s="26">
        <v>1969</v>
      </c>
      <c r="B20" s="27">
        <v>37.3</v>
      </c>
      <c r="C20" s="27">
        <v>37.3</v>
      </c>
      <c r="D20" s="27">
        <v>37.5</v>
      </c>
      <c r="E20" s="27">
        <v>37.5</v>
      </c>
      <c r="F20" s="27">
        <v>37.8</v>
      </c>
      <c r="G20" s="27">
        <v>38</v>
      </c>
      <c r="H20" s="27">
        <v>38.2</v>
      </c>
      <c r="I20" s="27">
        <v>38.1</v>
      </c>
      <c r="J20" s="27">
        <v>38.2</v>
      </c>
      <c r="K20" s="27">
        <v>38.4</v>
      </c>
      <c r="L20" s="27">
        <v>38.7</v>
      </c>
      <c r="M20" s="27">
        <v>38.9</v>
      </c>
      <c r="N20" s="27">
        <v>38</v>
      </c>
    </row>
    <row r="21" spans="1:14" ht="15" customHeight="1" hidden="1">
      <c r="A21" s="26">
        <v>1970</v>
      </c>
      <c r="B21" s="27">
        <v>39.1</v>
      </c>
      <c r="C21" s="27">
        <v>39.1</v>
      </c>
      <c r="D21" s="27">
        <v>39.2</v>
      </c>
      <c r="E21" s="27">
        <v>39</v>
      </c>
      <c r="F21" s="27">
        <v>39.1</v>
      </c>
      <c r="G21" s="27">
        <v>39.2</v>
      </c>
      <c r="H21" s="27">
        <v>39.4</v>
      </c>
      <c r="I21" s="27">
        <v>39.2</v>
      </c>
      <c r="J21" s="27">
        <v>39.4</v>
      </c>
      <c r="K21" s="27">
        <v>39.5</v>
      </c>
      <c r="L21" s="27">
        <v>39.7</v>
      </c>
      <c r="M21" s="27">
        <v>39.7</v>
      </c>
      <c r="N21" s="27">
        <v>39.3</v>
      </c>
    </row>
    <row r="22" spans="1:14" ht="15" customHeight="1" hidden="1">
      <c r="A22" s="26">
        <v>1971</v>
      </c>
      <c r="B22" s="27">
        <v>40</v>
      </c>
      <c r="C22" s="27">
        <v>40.2</v>
      </c>
      <c r="D22" s="27">
        <v>40.3</v>
      </c>
      <c r="E22" s="27">
        <v>40.3</v>
      </c>
      <c r="F22" s="27">
        <v>40.5</v>
      </c>
      <c r="G22" s="27">
        <v>40.6</v>
      </c>
      <c r="H22" s="27">
        <v>40.6</v>
      </c>
      <c r="I22" s="27">
        <v>40.7</v>
      </c>
      <c r="J22" s="27">
        <v>40.6</v>
      </c>
      <c r="K22" s="27">
        <v>40.6</v>
      </c>
      <c r="L22" s="27">
        <v>40.7</v>
      </c>
      <c r="M22" s="27">
        <v>41</v>
      </c>
      <c r="N22" s="27">
        <v>40.5</v>
      </c>
    </row>
    <row r="23" spans="1:14" ht="15" customHeight="1" hidden="1">
      <c r="A23" s="26">
        <v>1972</v>
      </c>
      <c r="B23" s="27">
        <v>41.2</v>
      </c>
      <c r="C23" s="27">
        <v>41.4</v>
      </c>
      <c r="D23" s="27">
        <v>41.4</v>
      </c>
      <c r="E23" s="27">
        <v>41.3</v>
      </c>
      <c r="F23" s="27">
        <v>41.5</v>
      </c>
      <c r="G23" s="27">
        <v>41.7</v>
      </c>
      <c r="H23" s="27">
        <v>42</v>
      </c>
      <c r="I23" s="27">
        <v>42</v>
      </c>
      <c r="J23" s="27">
        <v>42.1</v>
      </c>
      <c r="K23" s="27">
        <v>41.9</v>
      </c>
      <c r="L23" s="27">
        <v>42.2</v>
      </c>
      <c r="M23" s="27">
        <v>42.6</v>
      </c>
      <c r="N23" s="27">
        <v>41.8</v>
      </c>
    </row>
    <row r="24" spans="1:14" ht="15" customHeight="1" hidden="1">
      <c r="A24" s="26">
        <v>1973</v>
      </c>
      <c r="B24" s="27">
        <v>43.1</v>
      </c>
      <c r="C24" s="27">
        <v>43.7</v>
      </c>
      <c r="D24" s="27">
        <v>44.4</v>
      </c>
      <c r="E24" s="27">
        <v>44.7</v>
      </c>
      <c r="F24" s="27">
        <v>45</v>
      </c>
      <c r="G24" s="27">
        <v>45.4</v>
      </c>
      <c r="H24" s="27">
        <v>45.5</v>
      </c>
      <c r="I24" s="27">
        <v>47</v>
      </c>
      <c r="J24" s="27">
        <v>46.8</v>
      </c>
      <c r="K24" s="27">
        <v>46.8</v>
      </c>
      <c r="L24" s="27">
        <v>47</v>
      </c>
      <c r="M24" s="27">
        <v>47.6</v>
      </c>
      <c r="N24" s="27">
        <v>45.6</v>
      </c>
    </row>
    <row r="25" spans="1:14" ht="15" customHeight="1" hidden="1">
      <c r="A25" s="26">
        <v>1974</v>
      </c>
      <c r="B25" s="27">
        <v>49</v>
      </c>
      <c r="C25" s="27">
        <v>49.9</v>
      </c>
      <c r="D25" s="27">
        <v>50.2</v>
      </c>
      <c r="E25" s="27">
        <v>50.6</v>
      </c>
      <c r="F25" s="27">
        <v>51.2</v>
      </c>
      <c r="G25" s="27">
        <v>51.3</v>
      </c>
      <c r="H25" s="27">
        <v>52.8</v>
      </c>
      <c r="I25" s="27">
        <v>53.7</v>
      </c>
      <c r="J25" s="27">
        <v>54.2</v>
      </c>
      <c r="K25" s="27">
        <v>55.3</v>
      </c>
      <c r="L25" s="27">
        <v>56.2</v>
      </c>
      <c r="M25" s="27">
        <v>56.3</v>
      </c>
      <c r="N25" s="27">
        <v>52.6</v>
      </c>
    </row>
    <row r="26" spans="1:14" ht="15" customHeight="1" hidden="1">
      <c r="A26" s="26">
        <v>1975</v>
      </c>
      <c r="B26" s="27">
        <v>56.8</v>
      </c>
      <c r="C26" s="27">
        <v>56.8</v>
      </c>
      <c r="D26" s="27">
        <v>56.6</v>
      </c>
      <c r="E26" s="27">
        <v>57</v>
      </c>
      <c r="F26" s="27">
        <v>57.4</v>
      </c>
      <c r="G26" s="27">
        <v>57.9</v>
      </c>
      <c r="H26" s="27">
        <v>58.6</v>
      </c>
      <c r="I26" s="27">
        <v>58.7</v>
      </c>
      <c r="J26" s="27">
        <v>59.2</v>
      </c>
      <c r="K26" s="27">
        <v>59.9</v>
      </c>
      <c r="L26" s="27">
        <v>59.9</v>
      </c>
      <c r="M26" s="27">
        <v>60</v>
      </c>
      <c r="N26" s="27">
        <v>58.2</v>
      </c>
    </row>
    <row r="27" spans="1:14" ht="15" customHeight="1" hidden="1">
      <c r="A27" s="26">
        <v>1976</v>
      </c>
      <c r="B27" s="27">
        <v>60.1</v>
      </c>
      <c r="C27" s="27">
        <v>59.9</v>
      </c>
      <c r="D27" s="27">
        <v>59.9</v>
      </c>
      <c r="E27" s="27">
        <v>60.3</v>
      </c>
      <c r="F27" s="27">
        <v>60.4</v>
      </c>
      <c r="G27" s="27">
        <v>60.6</v>
      </c>
      <c r="H27" s="27">
        <v>60.8</v>
      </c>
      <c r="I27" s="27">
        <v>60.7</v>
      </c>
      <c r="J27" s="27">
        <v>60.9</v>
      </c>
      <c r="K27" s="27">
        <v>61.6</v>
      </c>
      <c r="L27" s="27">
        <v>61.8</v>
      </c>
      <c r="M27" s="27">
        <v>62.3</v>
      </c>
      <c r="N27" s="27">
        <v>60.8</v>
      </c>
    </row>
    <row r="28" spans="1:14" ht="15" customHeight="1" hidden="1">
      <c r="A28" s="26">
        <v>1977</v>
      </c>
      <c r="B28" s="27">
        <v>62.6</v>
      </c>
      <c r="C28" s="27">
        <v>63.2</v>
      </c>
      <c r="D28" s="27">
        <v>63.6</v>
      </c>
      <c r="E28" s="27">
        <v>64.1</v>
      </c>
      <c r="F28" s="27">
        <v>64.6</v>
      </c>
      <c r="G28" s="27">
        <v>64.7</v>
      </c>
      <c r="H28" s="27">
        <v>65</v>
      </c>
      <c r="I28" s="27">
        <v>65</v>
      </c>
      <c r="J28" s="27">
        <v>65.3</v>
      </c>
      <c r="K28" s="27">
        <v>66</v>
      </c>
      <c r="L28" s="27">
        <v>66.2</v>
      </c>
      <c r="M28" s="27">
        <v>66.5</v>
      </c>
      <c r="N28" s="27">
        <v>64.7</v>
      </c>
    </row>
    <row r="29" spans="1:14" ht="15" customHeight="1" hidden="1">
      <c r="A29" s="26">
        <v>1978</v>
      </c>
      <c r="B29" s="27">
        <v>67.1</v>
      </c>
      <c r="C29" s="27">
        <v>67.6</v>
      </c>
      <c r="D29" s="27">
        <v>67.8</v>
      </c>
      <c r="E29" s="27">
        <v>68.7</v>
      </c>
      <c r="F29" s="27">
        <v>69.3</v>
      </c>
      <c r="G29" s="27">
        <v>69.8</v>
      </c>
      <c r="H29" s="27">
        <v>70.4</v>
      </c>
      <c r="I29" s="27">
        <v>70.2</v>
      </c>
      <c r="J29" s="27">
        <v>70.7</v>
      </c>
      <c r="K29" s="27">
        <v>71.6</v>
      </c>
      <c r="L29" s="27">
        <v>71.9</v>
      </c>
      <c r="M29" s="27">
        <v>72.7</v>
      </c>
      <c r="N29" s="27">
        <v>69.8</v>
      </c>
    </row>
    <row r="30" spans="1:14" ht="15" customHeight="1" hidden="1">
      <c r="A30" s="26">
        <v>1979</v>
      </c>
      <c r="B30" s="27">
        <v>73.7</v>
      </c>
      <c r="C30" s="27">
        <v>74.6</v>
      </c>
      <c r="D30" s="27">
        <v>75.1</v>
      </c>
      <c r="E30" s="27">
        <v>75.9</v>
      </c>
      <c r="F30" s="27">
        <v>76.4</v>
      </c>
      <c r="G30" s="27">
        <v>76.7</v>
      </c>
      <c r="H30" s="27">
        <v>77.5</v>
      </c>
      <c r="I30" s="27">
        <v>78</v>
      </c>
      <c r="J30" s="27">
        <v>79.2</v>
      </c>
      <c r="K30" s="27">
        <v>80.5</v>
      </c>
      <c r="L30" s="27">
        <v>81.2</v>
      </c>
      <c r="M30" s="27">
        <v>82</v>
      </c>
      <c r="N30" s="27">
        <v>77.6</v>
      </c>
    </row>
    <row r="31" spans="1:14" ht="15.75" customHeight="1" hidden="1">
      <c r="A31" s="26">
        <v>1980</v>
      </c>
      <c r="B31" s="27">
        <v>83.5</v>
      </c>
      <c r="C31" s="27">
        <v>84.7</v>
      </c>
      <c r="D31" s="27">
        <v>85.5</v>
      </c>
      <c r="E31" s="27">
        <v>86.3</v>
      </c>
      <c r="F31" s="27">
        <v>86.7</v>
      </c>
      <c r="G31" s="27">
        <v>87.3</v>
      </c>
      <c r="H31" s="27">
        <v>88.8</v>
      </c>
      <c r="I31" s="27">
        <v>89.6</v>
      </c>
      <c r="J31" s="27">
        <v>89.6</v>
      </c>
      <c r="K31" s="27">
        <v>91</v>
      </c>
      <c r="L31" s="27">
        <v>91.3</v>
      </c>
      <c r="M31" s="27">
        <v>91.7</v>
      </c>
      <c r="N31" s="27">
        <v>88</v>
      </c>
    </row>
    <row r="32" spans="1:14" ht="15.75" customHeight="1" hidden="1">
      <c r="A32" s="26">
        <v>1981</v>
      </c>
      <c r="B32" s="27">
        <v>93</v>
      </c>
      <c r="C32" s="27">
        <v>93.8</v>
      </c>
      <c r="D32" s="27">
        <v>94.8</v>
      </c>
      <c r="E32" s="27">
        <v>95.7</v>
      </c>
      <c r="F32" s="27">
        <v>96.1</v>
      </c>
      <c r="G32" s="27">
        <v>96.4</v>
      </c>
      <c r="H32" s="27">
        <v>96.9</v>
      </c>
      <c r="I32" s="27">
        <v>96.7</v>
      </c>
      <c r="J32" s="27">
        <v>96.7</v>
      </c>
      <c r="K32" s="27">
        <v>97.8</v>
      </c>
      <c r="L32" s="27">
        <v>97.9</v>
      </c>
      <c r="M32" s="27">
        <v>98.2</v>
      </c>
      <c r="N32" s="27">
        <v>96.1</v>
      </c>
    </row>
    <row r="33" spans="1:14" ht="15.75" customHeight="1" hidden="1">
      <c r="A33" s="26">
        <v>1982</v>
      </c>
      <c r="B33" s="27">
        <v>99</v>
      </c>
      <c r="C33" s="27">
        <v>99</v>
      </c>
      <c r="D33" s="27">
        <v>98.8</v>
      </c>
      <c r="E33" s="27">
        <v>98.8</v>
      </c>
      <c r="F33" s="27">
        <v>99</v>
      </c>
      <c r="G33" s="27">
        <v>99.7</v>
      </c>
      <c r="H33" s="27">
        <v>100.4</v>
      </c>
      <c r="I33" s="27">
        <v>100.6</v>
      </c>
      <c r="J33" s="27">
        <v>100.2</v>
      </c>
      <c r="K33" s="27">
        <v>101.2</v>
      </c>
      <c r="L33" s="27">
        <v>101.5</v>
      </c>
      <c r="M33" s="27">
        <v>101.7</v>
      </c>
      <c r="N33" s="27">
        <v>100</v>
      </c>
    </row>
    <row r="34" spans="1:14" ht="15.75" customHeight="1" hidden="1">
      <c r="A34" s="26">
        <v>1983</v>
      </c>
      <c r="B34" s="27">
        <v>101.2</v>
      </c>
      <c r="C34" s="27">
        <v>101.2</v>
      </c>
      <c r="D34" s="27">
        <v>101</v>
      </c>
      <c r="E34" s="27">
        <v>100.9</v>
      </c>
      <c r="F34" s="27">
        <v>101.3</v>
      </c>
      <c r="G34" s="27">
        <v>101.6</v>
      </c>
      <c r="H34" s="27">
        <v>101.8</v>
      </c>
      <c r="I34" s="27">
        <v>102</v>
      </c>
      <c r="J34" s="27">
        <v>101.6</v>
      </c>
      <c r="K34" s="27">
        <v>102.5</v>
      </c>
      <c r="L34" s="27">
        <v>102.2</v>
      </c>
      <c r="M34" s="27">
        <v>102.3</v>
      </c>
      <c r="N34" s="27">
        <v>101.6</v>
      </c>
    </row>
    <row r="35" spans="1:14" ht="15.75" customHeight="1" hidden="1">
      <c r="A35" s="26">
        <v>1984</v>
      </c>
      <c r="B35" s="27">
        <v>103.2</v>
      </c>
      <c r="C35" s="27">
        <v>103.6</v>
      </c>
      <c r="D35" s="27">
        <v>103.8</v>
      </c>
      <c r="E35" s="27">
        <v>103.8</v>
      </c>
      <c r="F35" s="27">
        <v>103.7</v>
      </c>
      <c r="G35" s="27">
        <v>103.7</v>
      </c>
      <c r="H35" s="27">
        <v>104.2</v>
      </c>
      <c r="I35" s="27">
        <v>103.8</v>
      </c>
      <c r="J35" s="27">
        <v>103.2</v>
      </c>
      <c r="K35" s="27">
        <v>103.9</v>
      </c>
      <c r="L35" s="27">
        <v>104.2</v>
      </c>
      <c r="M35" s="27">
        <v>104</v>
      </c>
      <c r="N35" s="27">
        <v>103.7</v>
      </c>
    </row>
    <row r="36" spans="1:14" ht="15.75" customHeight="1" hidden="1">
      <c r="A36" s="26">
        <v>1985</v>
      </c>
      <c r="B36" s="27">
        <v>104.1</v>
      </c>
      <c r="C36" s="27">
        <v>104.2</v>
      </c>
      <c r="D36" s="27">
        <v>104.1</v>
      </c>
      <c r="E36" s="27">
        <v>104.4</v>
      </c>
      <c r="F36" s="27">
        <v>104.8</v>
      </c>
      <c r="G36" s="27">
        <v>104.8</v>
      </c>
      <c r="H36" s="27">
        <v>105.1</v>
      </c>
      <c r="I36" s="27">
        <v>104.6</v>
      </c>
      <c r="J36" s="27">
        <v>103.3</v>
      </c>
      <c r="K36" s="27">
        <v>105</v>
      </c>
      <c r="L36" s="27">
        <v>105.6</v>
      </c>
      <c r="M36" s="27">
        <v>105.9</v>
      </c>
      <c r="N36" s="27">
        <v>104.7</v>
      </c>
    </row>
    <row r="37" spans="1:14" ht="15.75" customHeight="1" thickTop="1">
      <c r="A37" s="32" t="s">
        <v>58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.75" customHeight="1">
      <c r="A38" s="33" t="s">
        <v>59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.75" customHeight="1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</row>
    <row r="40" spans="1:14" ht="15.75" customHeight="1">
      <c r="A40" s="36">
        <v>1980</v>
      </c>
      <c r="B40" s="40">
        <v>83.5</v>
      </c>
      <c r="C40" s="40">
        <v>84.7</v>
      </c>
      <c r="D40" s="40">
        <v>85.5</v>
      </c>
      <c r="E40" s="40">
        <v>86.3</v>
      </c>
      <c r="F40" s="40">
        <v>86.7</v>
      </c>
      <c r="G40" s="40">
        <v>87.3</v>
      </c>
      <c r="H40" s="40">
        <v>88.8</v>
      </c>
      <c r="I40" s="40">
        <v>89.6</v>
      </c>
      <c r="J40" s="40">
        <v>89.6</v>
      </c>
      <c r="K40" s="40">
        <v>91</v>
      </c>
      <c r="L40" s="40">
        <v>91.3</v>
      </c>
      <c r="M40" s="41">
        <v>91.7</v>
      </c>
      <c r="N40" s="27"/>
    </row>
    <row r="41" spans="1:14" ht="15.75" customHeight="1">
      <c r="A41" s="37">
        <v>1981</v>
      </c>
      <c r="B41" s="42">
        <v>93</v>
      </c>
      <c r="C41" s="42">
        <v>93.8</v>
      </c>
      <c r="D41" s="42">
        <v>94.8</v>
      </c>
      <c r="E41" s="42">
        <v>95.7</v>
      </c>
      <c r="F41" s="42">
        <v>96.1</v>
      </c>
      <c r="G41" s="42">
        <v>96.4</v>
      </c>
      <c r="H41" s="42">
        <v>96.9</v>
      </c>
      <c r="I41" s="42">
        <v>96.7</v>
      </c>
      <c r="J41" s="42">
        <v>96.7</v>
      </c>
      <c r="K41" s="42">
        <v>97.8</v>
      </c>
      <c r="L41" s="42">
        <v>97.9</v>
      </c>
      <c r="M41" s="43">
        <v>98.2</v>
      </c>
      <c r="N41" s="27"/>
    </row>
    <row r="42" spans="1:14" ht="15.75" customHeight="1">
      <c r="A42" s="38">
        <v>1982</v>
      </c>
      <c r="B42" s="44">
        <v>99</v>
      </c>
      <c r="C42" s="44">
        <v>99</v>
      </c>
      <c r="D42" s="44">
        <v>98.8</v>
      </c>
      <c r="E42" s="44">
        <v>98.8</v>
      </c>
      <c r="F42" s="44">
        <v>99</v>
      </c>
      <c r="G42" s="44">
        <v>99.7</v>
      </c>
      <c r="H42" s="44">
        <v>100.4</v>
      </c>
      <c r="I42" s="44">
        <v>100.6</v>
      </c>
      <c r="J42" s="44">
        <v>100.2</v>
      </c>
      <c r="K42" s="44">
        <v>101.2</v>
      </c>
      <c r="L42" s="44">
        <v>101.5</v>
      </c>
      <c r="M42" s="45">
        <v>101.7</v>
      </c>
      <c r="N42" s="27"/>
    </row>
    <row r="43" spans="1:14" ht="15.75" customHeight="1">
      <c r="A43" s="37">
        <v>1983</v>
      </c>
      <c r="B43" s="42">
        <v>101.2</v>
      </c>
      <c r="C43" s="42">
        <v>101.2</v>
      </c>
      <c r="D43" s="42">
        <v>101</v>
      </c>
      <c r="E43" s="42">
        <v>100.9</v>
      </c>
      <c r="F43" s="42">
        <v>101.3</v>
      </c>
      <c r="G43" s="42">
        <v>101.6</v>
      </c>
      <c r="H43" s="42">
        <v>101.8</v>
      </c>
      <c r="I43" s="42">
        <v>102</v>
      </c>
      <c r="J43" s="42">
        <v>101.6</v>
      </c>
      <c r="K43" s="42">
        <v>102.5</v>
      </c>
      <c r="L43" s="42">
        <v>102.2</v>
      </c>
      <c r="M43" s="43">
        <v>102.3</v>
      </c>
      <c r="N43" s="27"/>
    </row>
    <row r="44" spans="1:14" ht="15.75" customHeight="1">
      <c r="A44" s="38">
        <v>1984</v>
      </c>
      <c r="B44" s="44">
        <v>103.2</v>
      </c>
      <c r="C44" s="44">
        <v>103.6</v>
      </c>
      <c r="D44" s="44">
        <v>103.8</v>
      </c>
      <c r="E44" s="44">
        <v>103.8</v>
      </c>
      <c r="F44" s="44">
        <v>103.7</v>
      </c>
      <c r="G44" s="44">
        <v>103.7</v>
      </c>
      <c r="H44" s="44">
        <v>104.2</v>
      </c>
      <c r="I44" s="44">
        <v>103.8</v>
      </c>
      <c r="J44" s="44">
        <v>103.2</v>
      </c>
      <c r="K44" s="44">
        <v>103.9</v>
      </c>
      <c r="L44" s="44">
        <v>104.2</v>
      </c>
      <c r="M44" s="45">
        <v>104</v>
      </c>
      <c r="N44" s="27"/>
    </row>
    <row r="45" spans="1:14" ht="15.75" customHeight="1">
      <c r="A45" s="37">
        <v>1985</v>
      </c>
      <c r="B45" s="42">
        <v>104.1</v>
      </c>
      <c r="C45" s="42">
        <v>104.2</v>
      </c>
      <c r="D45" s="42">
        <v>104.1</v>
      </c>
      <c r="E45" s="42">
        <v>104.4</v>
      </c>
      <c r="F45" s="42">
        <v>104.8</v>
      </c>
      <c r="G45" s="42">
        <v>104.8</v>
      </c>
      <c r="H45" s="42">
        <v>105.1</v>
      </c>
      <c r="I45" s="42">
        <v>104.6</v>
      </c>
      <c r="J45" s="42">
        <v>103.3</v>
      </c>
      <c r="K45" s="42">
        <v>105</v>
      </c>
      <c r="L45" s="42">
        <v>105.6</v>
      </c>
      <c r="M45" s="43">
        <v>105.9</v>
      </c>
      <c r="N45" s="27"/>
    </row>
    <row r="46" spans="1:14" ht="15.75" customHeight="1">
      <c r="A46" s="38">
        <v>1986</v>
      </c>
      <c r="B46" s="44">
        <v>105.5</v>
      </c>
      <c r="C46" s="44">
        <v>104</v>
      </c>
      <c r="D46" s="44">
        <v>102.6</v>
      </c>
      <c r="E46" s="44">
        <v>102.3</v>
      </c>
      <c r="F46" s="44">
        <v>102.9</v>
      </c>
      <c r="G46" s="44">
        <v>103.1</v>
      </c>
      <c r="H46" s="44">
        <v>102.5</v>
      </c>
      <c r="I46" s="44">
        <v>102.7</v>
      </c>
      <c r="J46" s="44">
        <v>102.4</v>
      </c>
      <c r="K46" s="44">
        <v>103.6</v>
      </c>
      <c r="L46" s="44">
        <v>103.6</v>
      </c>
      <c r="M46" s="45">
        <v>103.5</v>
      </c>
      <c r="N46" s="27"/>
    </row>
    <row r="47" spans="1:14" ht="15.75" customHeight="1">
      <c r="A47" s="37">
        <v>1987</v>
      </c>
      <c r="B47" s="42">
        <v>104</v>
      </c>
      <c r="C47" s="42">
        <v>104.1</v>
      </c>
      <c r="D47" s="42">
        <v>104.3</v>
      </c>
      <c r="E47" s="42">
        <v>105.1</v>
      </c>
      <c r="F47" s="42">
        <v>105.4</v>
      </c>
      <c r="G47" s="42">
        <v>105.5</v>
      </c>
      <c r="H47" s="42">
        <v>106</v>
      </c>
      <c r="I47" s="42">
        <v>105.9</v>
      </c>
      <c r="J47" s="42">
        <v>105.7</v>
      </c>
      <c r="K47" s="42">
        <v>106.2</v>
      </c>
      <c r="L47" s="42">
        <v>106.3</v>
      </c>
      <c r="M47" s="43">
        <v>105.8</v>
      </c>
      <c r="N47" s="27"/>
    </row>
    <row r="48" spans="1:14" ht="15.75" customHeight="1">
      <c r="A48" s="38">
        <v>1988</v>
      </c>
      <c r="B48" s="44">
        <v>106.3</v>
      </c>
      <c r="C48" s="44">
        <v>106.1</v>
      </c>
      <c r="D48" s="44">
        <v>106.3</v>
      </c>
      <c r="E48" s="44">
        <v>107</v>
      </c>
      <c r="F48" s="44">
        <v>107.5</v>
      </c>
      <c r="G48" s="44">
        <v>107.7</v>
      </c>
      <c r="H48" s="44">
        <v>108.6</v>
      </c>
      <c r="I48" s="44">
        <v>108.7</v>
      </c>
      <c r="J48" s="44">
        <v>108.6</v>
      </c>
      <c r="K48" s="44">
        <v>109.4</v>
      </c>
      <c r="L48" s="44">
        <v>109.8</v>
      </c>
      <c r="M48" s="45">
        <v>110</v>
      </c>
      <c r="N48" s="27"/>
    </row>
    <row r="49" spans="1:14" ht="15.75" customHeight="1">
      <c r="A49" s="37">
        <v>1989</v>
      </c>
      <c r="B49" s="42">
        <v>111.1</v>
      </c>
      <c r="C49" s="42">
        <v>111.7</v>
      </c>
      <c r="D49" s="42">
        <v>112.1</v>
      </c>
      <c r="E49" s="42">
        <v>113</v>
      </c>
      <c r="F49" s="42">
        <v>114.2</v>
      </c>
      <c r="G49" s="42">
        <v>114.3</v>
      </c>
      <c r="H49" s="42">
        <v>114.1</v>
      </c>
      <c r="I49" s="42">
        <v>113.4</v>
      </c>
      <c r="J49" s="42">
        <v>113.6</v>
      </c>
      <c r="K49" s="42">
        <v>114.9</v>
      </c>
      <c r="L49" s="42">
        <v>114.9</v>
      </c>
      <c r="M49" s="43">
        <v>115.4</v>
      </c>
      <c r="N49" s="27"/>
    </row>
    <row r="50" spans="1:14" ht="15.75" customHeight="1">
      <c r="A50" s="38">
        <v>1990</v>
      </c>
      <c r="B50" s="44">
        <v>117.6</v>
      </c>
      <c r="C50" s="44">
        <v>117.4</v>
      </c>
      <c r="D50" s="44">
        <v>117.2</v>
      </c>
      <c r="E50" s="44">
        <v>117.2</v>
      </c>
      <c r="F50" s="44">
        <v>117.7</v>
      </c>
      <c r="G50" s="44">
        <v>117.8</v>
      </c>
      <c r="H50" s="44">
        <v>118.2</v>
      </c>
      <c r="I50" s="44">
        <v>119.3</v>
      </c>
      <c r="J50" s="44">
        <v>120.4</v>
      </c>
      <c r="K50" s="44">
        <v>122.3</v>
      </c>
      <c r="L50" s="44">
        <v>122.9</v>
      </c>
      <c r="M50" s="45">
        <v>122</v>
      </c>
      <c r="N50" s="27"/>
    </row>
    <row r="51" spans="1:14" ht="15.75" customHeight="1">
      <c r="A51" s="37">
        <v>1991</v>
      </c>
      <c r="B51" s="42">
        <v>122.3</v>
      </c>
      <c r="C51" s="42">
        <v>121.4</v>
      </c>
      <c r="D51" s="42">
        <v>120.9</v>
      </c>
      <c r="E51" s="42">
        <v>121.1</v>
      </c>
      <c r="F51" s="42">
        <v>121.8</v>
      </c>
      <c r="G51" s="42">
        <v>121.9</v>
      </c>
      <c r="H51" s="42">
        <v>121.6</v>
      </c>
      <c r="I51" s="42">
        <v>121.7</v>
      </c>
      <c r="J51" s="42">
        <v>121.4</v>
      </c>
      <c r="K51" s="42">
        <v>122.2</v>
      </c>
      <c r="L51" s="42">
        <v>122.3</v>
      </c>
      <c r="M51" s="43">
        <v>121.9</v>
      </c>
      <c r="N51" s="27"/>
    </row>
    <row r="52" spans="1:14" ht="15.75" customHeight="1">
      <c r="A52" s="38">
        <v>1992</v>
      </c>
      <c r="B52" s="44">
        <v>121.8</v>
      </c>
      <c r="C52" s="44">
        <v>122.1</v>
      </c>
      <c r="D52" s="44">
        <v>122.2</v>
      </c>
      <c r="E52" s="44">
        <v>122.4</v>
      </c>
      <c r="F52" s="44">
        <v>123.2</v>
      </c>
      <c r="G52" s="44">
        <v>123.9</v>
      </c>
      <c r="H52" s="44">
        <v>123.7</v>
      </c>
      <c r="I52" s="44">
        <v>123.6</v>
      </c>
      <c r="J52" s="44">
        <v>123.3</v>
      </c>
      <c r="K52" s="44">
        <v>124.4</v>
      </c>
      <c r="L52" s="44">
        <v>124</v>
      </c>
      <c r="M52" s="45">
        <v>123.8</v>
      </c>
      <c r="N52" s="27"/>
    </row>
    <row r="53" spans="1:14" ht="15.75" customHeight="1">
      <c r="A53" s="37">
        <v>1993</v>
      </c>
      <c r="B53" s="42">
        <v>124.2</v>
      </c>
      <c r="C53" s="42">
        <v>124.5</v>
      </c>
      <c r="D53" s="42">
        <v>124.7</v>
      </c>
      <c r="E53" s="42">
        <v>125.5</v>
      </c>
      <c r="F53" s="42">
        <v>125.8</v>
      </c>
      <c r="G53" s="42">
        <v>125.5</v>
      </c>
      <c r="H53" s="42">
        <v>125.3</v>
      </c>
      <c r="I53" s="42">
        <v>124.2</v>
      </c>
      <c r="J53" s="42">
        <v>123.8</v>
      </c>
      <c r="K53" s="42">
        <v>124.6</v>
      </c>
      <c r="L53" s="42">
        <v>124.5</v>
      </c>
      <c r="M53" s="43">
        <v>124.1</v>
      </c>
      <c r="N53" s="27"/>
    </row>
    <row r="54" spans="1:14" ht="15.75" customHeight="1">
      <c r="A54" s="38">
        <v>1994</v>
      </c>
      <c r="B54" s="44">
        <v>124.5</v>
      </c>
      <c r="C54" s="44">
        <v>124.8</v>
      </c>
      <c r="D54" s="44">
        <v>124.9</v>
      </c>
      <c r="E54" s="44">
        <v>125</v>
      </c>
      <c r="F54" s="44">
        <v>125.3</v>
      </c>
      <c r="G54" s="44">
        <v>125.6</v>
      </c>
      <c r="H54" s="44">
        <v>126</v>
      </c>
      <c r="I54" s="44">
        <v>126.5</v>
      </c>
      <c r="J54" s="44">
        <v>125.6</v>
      </c>
      <c r="K54" s="44">
        <v>125.8</v>
      </c>
      <c r="L54" s="44">
        <v>126.1</v>
      </c>
      <c r="M54" s="45">
        <v>126.2</v>
      </c>
      <c r="N54" s="27"/>
    </row>
    <row r="55" spans="1:14" ht="15.75" customHeight="1">
      <c r="A55" s="37">
        <v>1995</v>
      </c>
      <c r="B55" s="42">
        <v>126.6</v>
      </c>
      <c r="C55" s="42">
        <v>126.9</v>
      </c>
      <c r="D55" s="42">
        <v>127.1</v>
      </c>
      <c r="E55" s="42">
        <v>127.6</v>
      </c>
      <c r="F55" s="42">
        <v>128.1</v>
      </c>
      <c r="G55" s="42">
        <v>128.2</v>
      </c>
      <c r="H55" s="42">
        <v>128.2</v>
      </c>
      <c r="I55" s="42">
        <v>128.1</v>
      </c>
      <c r="J55" s="42">
        <v>127.9</v>
      </c>
      <c r="K55" s="42">
        <v>128.7</v>
      </c>
      <c r="L55" s="42">
        <v>128.7</v>
      </c>
      <c r="M55" s="43">
        <v>129.1</v>
      </c>
      <c r="N55" s="27"/>
    </row>
    <row r="56" spans="1:14" ht="15.75" customHeight="1">
      <c r="A56" s="38">
        <v>1996</v>
      </c>
      <c r="B56" s="44">
        <v>129.4</v>
      </c>
      <c r="C56" s="44">
        <v>129.4</v>
      </c>
      <c r="D56" s="44">
        <v>130.1</v>
      </c>
      <c r="E56" s="44">
        <v>130.6</v>
      </c>
      <c r="F56" s="44">
        <v>131.1</v>
      </c>
      <c r="G56" s="44">
        <v>131.7</v>
      </c>
      <c r="H56" s="44">
        <v>131.5</v>
      </c>
      <c r="I56" s="44">
        <v>131.9</v>
      </c>
      <c r="J56" s="44">
        <v>131.8</v>
      </c>
      <c r="K56" s="44">
        <v>132.7</v>
      </c>
      <c r="L56" s="44">
        <v>132.6</v>
      </c>
      <c r="M56" s="45">
        <v>132.7</v>
      </c>
      <c r="N56" s="27"/>
    </row>
    <row r="57" spans="1:14" ht="15.75" customHeight="1">
      <c r="A57" s="37">
        <v>1997</v>
      </c>
      <c r="B57" s="42">
        <v>132.6</v>
      </c>
      <c r="C57" s="42">
        <v>132.2</v>
      </c>
      <c r="D57" s="42">
        <v>132.1</v>
      </c>
      <c r="E57" s="42">
        <v>131.6</v>
      </c>
      <c r="F57" s="42">
        <v>131.6</v>
      </c>
      <c r="G57" s="42">
        <v>131.6</v>
      </c>
      <c r="H57" s="42">
        <v>131.3</v>
      </c>
      <c r="I57" s="42">
        <v>131.7</v>
      </c>
      <c r="J57" s="42">
        <v>131.8</v>
      </c>
      <c r="K57" s="42">
        <v>132.3</v>
      </c>
      <c r="L57" s="42">
        <v>131.7</v>
      </c>
      <c r="M57" s="43">
        <v>131.1</v>
      </c>
      <c r="N57" s="27"/>
    </row>
    <row r="58" spans="1:14" ht="15.75" customHeight="1">
      <c r="A58" s="38">
        <v>1998</v>
      </c>
      <c r="B58" s="44">
        <v>130.3</v>
      </c>
      <c r="C58" s="44">
        <v>130.2</v>
      </c>
      <c r="D58" s="44">
        <v>130.1</v>
      </c>
      <c r="E58" s="44">
        <v>130.4</v>
      </c>
      <c r="F58" s="44">
        <v>130.6</v>
      </c>
      <c r="G58" s="44">
        <v>130.7</v>
      </c>
      <c r="H58" s="44">
        <v>131</v>
      </c>
      <c r="I58" s="44">
        <v>130.7</v>
      </c>
      <c r="J58" s="44">
        <v>130.6</v>
      </c>
      <c r="K58" s="44">
        <v>131.4</v>
      </c>
      <c r="L58" s="44">
        <v>130.9</v>
      </c>
      <c r="M58" s="45">
        <v>131.1</v>
      </c>
      <c r="N58" s="27"/>
    </row>
    <row r="59" spans="1:14" ht="15.75" customHeight="1">
      <c r="A59" s="37">
        <v>1999</v>
      </c>
      <c r="B59" s="42">
        <v>131.4</v>
      </c>
      <c r="C59" s="42">
        <v>130.8</v>
      </c>
      <c r="D59" s="42">
        <v>131.1</v>
      </c>
      <c r="E59" s="42">
        <v>131.9</v>
      </c>
      <c r="F59" s="42">
        <v>132.4</v>
      </c>
      <c r="G59" s="42">
        <v>132.7</v>
      </c>
      <c r="H59" s="42">
        <v>132.9</v>
      </c>
      <c r="I59" s="42">
        <v>133.7</v>
      </c>
      <c r="J59" s="42">
        <v>134.7</v>
      </c>
      <c r="K59" s="42">
        <v>135.1</v>
      </c>
      <c r="L59" s="42">
        <v>134.9</v>
      </c>
      <c r="M59" s="43">
        <v>134.9</v>
      </c>
      <c r="N59" s="27"/>
    </row>
    <row r="60" spans="1:14" ht="15.75" customHeight="1">
      <c r="A60" s="38">
        <v>2000</v>
      </c>
      <c r="B60" s="44">
        <v>134.7</v>
      </c>
      <c r="C60" s="44">
        <v>136</v>
      </c>
      <c r="D60" s="44">
        <v>136.8</v>
      </c>
      <c r="E60" s="44">
        <v>136.7</v>
      </c>
      <c r="F60" s="44">
        <v>137.3</v>
      </c>
      <c r="G60" s="44">
        <v>138.6</v>
      </c>
      <c r="H60" s="44">
        <v>138.6</v>
      </c>
      <c r="I60" s="44">
        <v>138.2</v>
      </c>
      <c r="J60" s="44">
        <v>139.4</v>
      </c>
      <c r="K60" s="44">
        <v>140.1</v>
      </c>
      <c r="L60" s="44">
        <v>140</v>
      </c>
      <c r="M60" s="45">
        <v>139.7</v>
      </c>
      <c r="N60" s="27"/>
    </row>
    <row r="61" spans="1:14" ht="15.75" customHeight="1">
      <c r="A61" s="37">
        <v>2001</v>
      </c>
      <c r="B61" s="42">
        <v>141.2</v>
      </c>
      <c r="C61" s="42">
        <v>141.4</v>
      </c>
      <c r="D61" s="42">
        <v>140.9</v>
      </c>
      <c r="E61" s="42">
        <v>141.8</v>
      </c>
      <c r="F61" s="42">
        <v>142.7</v>
      </c>
      <c r="G61" s="42">
        <v>142.2</v>
      </c>
      <c r="H61" s="42">
        <v>140.5</v>
      </c>
      <c r="I61" s="42">
        <v>140.9</v>
      </c>
      <c r="J61" s="42">
        <v>141.6</v>
      </c>
      <c r="K61" s="42">
        <v>139.7</v>
      </c>
      <c r="L61" s="42">
        <v>138.3</v>
      </c>
      <c r="M61" s="43">
        <v>137.4</v>
      </c>
      <c r="N61" s="27"/>
    </row>
    <row r="62" spans="1:14" ht="15.75" customHeight="1">
      <c r="A62" s="38">
        <v>2002</v>
      </c>
      <c r="B62" s="44">
        <v>137.4</v>
      </c>
      <c r="C62" s="44">
        <v>137.7</v>
      </c>
      <c r="D62" s="44">
        <v>138.7</v>
      </c>
      <c r="E62" s="44">
        <v>138.8</v>
      </c>
      <c r="F62" s="44">
        <v>138.6</v>
      </c>
      <c r="G62" s="44">
        <v>139</v>
      </c>
      <c r="H62" s="44">
        <v>138.8</v>
      </c>
      <c r="I62" s="44">
        <v>138.8</v>
      </c>
      <c r="J62" s="44">
        <v>139.1</v>
      </c>
      <c r="K62" s="44">
        <v>140.7</v>
      </c>
      <c r="L62" s="44">
        <v>139.7</v>
      </c>
      <c r="M62" s="45">
        <v>139</v>
      </c>
      <c r="N62" s="27"/>
    </row>
    <row r="63" spans="1:14" ht="15.75" customHeight="1">
      <c r="A63" s="37">
        <v>2003</v>
      </c>
      <c r="B63" s="42">
        <v>140.8</v>
      </c>
      <c r="C63" s="42">
        <v>142.3</v>
      </c>
      <c r="D63" s="42">
        <v>144.2</v>
      </c>
      <c r="E63" s="42">
        <v>142.1</v>
      </c>
      <c r="F63" s="42">
        <v>142</v>
      </c>
      <c r="G63" s="42">
        <v>143</v>
      </c>
      <c r="H63" s="42">
        <v>143</v>
      </c>
      <c r="I63" s="42">
        <v>143.7</v>
      </c>
      <c r="J63" s="42">
        <v>144</v>
      </c>
      <c r="K63" s="42">
        <v>145.5</v>
      </c>
      <c r="L63" s="42">
        <v>144.5</v>
      </c>
      <c r="M63" s="43">
        <v>144.5</v>
      </c>
      <c r="N63" s="27"/>
    </row>
    <row r="64" spans="1:14" ht="15.75" customHeight="1">
      <c r="A64" s="38">
        <v>2004</v>
      </c>
      <c r="B64" s="44">
        <v>145.4</v>
      </c>
      <c r="C64" s="44">
        <v>145.3</v>
      </c>
      <c r="D64" s="44">
        <v>146.3</v>
      </c>
      <c r="E64" s="44">
        <v>147.3</v>
      </c>
      <c r="F64" s="44">
        <v>148.9</v>
      </c>
      <c r="G64" s="44">
        <v>148.7</v>
      </c>
      <c r="H64" s="44">
        <v>148.5</v>
      </c>
      <c r="I64" s="44">
        <v>148.5</v>
      </c>
      <c r="J64" s="44">
        <v>148.7</v>
      </c>
      <c r="K64" s="44">
        <v>152</v>
      </c>
      <c r="L64" s="44">
        <v>151.7</v>
      </c>
      <c r="M64" s="45">
        <v>150.6</v>
      </c>
      <c r="N64" s="27"/>
    </row>
    <row r="65" spans="1:14" ht="15.75" customHeight="1">
      <c r="A65" s="37">
        <v>2005</v>
      </c>
      <c r="B65" s="42">
        <v>151.4</v>
      </c>
      <c r="C65" s="42">
        <v>152.1</v>
      </c>
      <c r="D65" s="42">
        <v>153.6</v>
      </c>
      <c r="E65" s="42">
        <v>154.4</v>
      </c>
      <c r="F65" s="42">
        <v>154.3</v>
      </c>
      <c r="G65" s="42">
        <v>154.2</v>
      </c>
      <c r="H65" s="42">
        <v>155.5</v>
      </c>
      <c r="I65" s="42">
        <v>156.3</v>
      </c>
      <c r="J65" s="42">
        <v>158.9</v>
      </c>
      <c r="K65" s="42">
        <v>160.9</v>
      </c>
      <c r="L65" s="42">
        <v>158.3</v>
      </c>
      <c r="M65" s="43">
        <v>158.7</v>
      </c>
      <c r="N65" s="27"/>
    </row>
    <row r="66" spans="1:14" ht="16.5" customHeight="1">
      <c r="A66" s="38">
        <v>2006</v>
      </c>
      <c r="B66" s="44">
        <v>159.9</v>
      </c>
      <c r="C66" s="44">
        <v>158</v>
      </c>
      <c r="D66" s="44">
        <v>159.1</v>
      </c>
      <c r="E66" s="44">
        <v>160.7</v>
      </c>
      <c r="F66" s="44">
        <v>161.2</v>
      </c>
      <c r="G66" s="44">
        <v>161.8</v>
      </c>
      <c r="H66" s="44">
        <v>161.7</v>
      </c>
      <c r="I66" s="44">
        <v>162.3</v>
      </c>
      <c r="J66" s="44">
        <v>160.3</v>
      </c>
      <c r="K66" s="44">
        <v>158.9</v>
      </c>
      <c r="L66" s="44">
        <v>159.8</v>
      </c>
      <c r="M66" s="45">
        <v>160.5</v>
      </c>
      <c r="N66" s="2"/>
    </row>
    <row r="67" spans="1:14" ht="16.5" customHeight="1">
      <c r="A67" s="37">
        <v>2007</v>
      </c>
      <c r="B67" s="42">
        <v>160.9</v>
      </c>
      <c r="C67" s="42">
        <v>162.7</v>
      </c>
      <c r="D67" s="42">
        <v>164.1</v>
      </c>
      <c r="E67" s="42">
        <v>165.3</v>
      </c>
      <c r="F67" s="42">
        <v>166</v>
      </c>
      <c r="G67" s="42">
        <v>166.1</v>
      </c>
      <c r="H67" s="42">
        <v>167.2</v>
      </c>
      <c r="I67" s="42">
        <v>166</v>
      </c>
      <c r="J67" s="42">
        <v>167.6</v>
      </c>
      <c r="K67" s="42">
        <v>169.3</v>
      </c>
      <c r="L67" s="42">
        <v>172.4</v>
      </c>
      <c r="M67" s="43">
        <v>171.7</v>
      </c>
      <c r="N67" s="2"/>
    </row>
    <row r="68" spans="1:14" ht="16.5" customHeight="1">
      <c r="A68" s="38">
        <v>2008</v>
      </c>
      <c r="B68" s="44">
        <v>173.3</v>
      </c>
      <c r="C68" s="44">
        <v>173.9</v>
      </c>
      <c r="D68" s="44">
        <v>175.4</v>
      </c>
      <c r="E68" s="44">
        <v>175.9</v>
      </c>
      <c r="F68" s="44">
        <v>178.4</v>
      </c>
      <c r="G68" s="44">
        <v>181.2</v>
      </c>
      <c r="H68" s="44">
        <v>183.4</v>
      </c>
      <c r="I68" s="44">
        <v>182</v>
      </c>
      <c r="J68" s="44">
        <v>182.7</v>
      </c>
      <c r="K68" s="44">
        <v>178.3</v>
      </c>
      <c r="L68" s="44">
        <v>172.9</v>
      </c>
      <c r="M68" s="45">
        <v>169.7</v>
      </c>
      <c r="N68" s="2"/>
    </row>
    <row r="69" spans="1:14" ht="16.5" customHeight="1">
      <c r="A69" s="37">
        <v>2009</v>
      </c>
      <c r="B69" s="42">
        <v>170.8</v>
      </c>
      <c r="C69" s="42">
        <v>170.6</v>
      </c>
      <c r="D69" s="42">
        <v>169.1</v>
      </c>
      <c r="E69" s="42">
        <v>170</v>
      </c>
      <c r="F69" s="42">
        <v>170.3</v>
      </c>
      <c r="G69" s="42">
        <v>173.5</v>
      </c>
      <c r="H69" s="42">
        <v>171.5</v>
      </c>
      <c r="I69" s="42">
        <v>173.9</v>
      </c>
      <c r="J69" s="42">
        <v>173.5</v>
      </c>
      <c r="K69" s="42">
        <v>174.3</v>
      </c>
      <c r="L69" s="42">
        <v>176.6</v>
      </c>
      <c r="M69" s="43">
        <v>177.1</v>
      </c>
      <c r="N69" s="2"/>
    </row>
    <row r="70" spans="1:14" ht="16.5" customHeight="1">
      <c r="A70" s="38">
        <v>2010</v>
      </c>
      <c r="B70" s="44">
        <v>178.9</v>
      </c>
      <c r="C70" s="44">
        <v>177.7</v>
      </c>
      <c r="D70" s="44">
        <v>178.9</v>
      </c>
      <c r="E70" s="44">
        <v>178.9</v>
      </c>
      <c r="F70" s="44">
        <v>178.9</v>
      </c>
      <c r="G70" s="44">
        <v>178.3</v>
      </c>
      <c r="H70" s="44">
        <v>178.5</v>
      </c>
      <c r="I70" s="44">
        <v>179.5</v>
      </c>
      <c r="J70" s="44">
        <v>180.1</v>
      </c>
      <c r="K70" s="44">
        <v>181.6</v>
      </c>
      <c r="L70" s="44">
        <v>182.4</v>
      </c>
      <c r="M70" s="45">
        <v>184</v>
      </c>
      <c r="N70" s="2"/>
    </row>
    <row r="71" spans="1:14" ht="16.5" customHeight="1">
      <c r="A71" s="37">
        <v>2011</v>
      </c>
      <c r="B71" s="42">
        <v>185.4</v>
      </c>
      <c r="C71" s="42">
        <v>187.4</v>
      </c>
      <c r="D71" s="42">
        <v>188.8</v>
      </c>
      <c r="E71" s="42">
        <v>190.5</v>
      </c>
      <c r="F71" s="42">
        <v>191.5</v>
      </c>
      <c r="G71" s="42">
        <v>190.8</v>
      </c>
      <c r="H71" s="42">
        <v>191.6</v>
      </c>
      <c r="I71" s="42">
        <v>191.1</v>
      </c>
      <c r="J71" s="42">
        <v>192.8</v>
      </c>
      <c r="K71" s="42">
        <v>192.4</v>
      </c>
      <c r="L71" s="42">
        <v>192.9</v>
      </c>
      <c r="M71" s="43">
        <v>192.7</v>
      </c>
      <c r="N71" s="2"/>
    </row>
    <row r="72" spans="1:14" ht="16.5" customHeight="1">
      <c r="A72" s="38">
        <v>2012</v>
      </c>
      <c r="B72" s="44">
        <v>193.4</v>
      </c>
      <c r="C72" s="44">
        <v>193.9</v>
      </c>
      <c r="D72" s="44">
        <v>194.1</v>
      </c>
      <c r="E72" s="44">
        <v>194</v>
      </c>
      <c r="F72" s="44">
        <v>192.9</v>
      </c>
      <c r="G72" s="44">
        <v>192.1</v>
      </c>
      <c r="H72" s="44">
        <v>192.4</v>
      </c>
      <c r="I72" s="44">
        <v>194.7</v>
      </c>
      <c r="J72" s="44">
        <v>196.5</v>
      </c>
      <c r="K72" s="44">
        <v>196.7</v>
      </c>
      <c r="L72" s="44">
        <v>195.7</v>
      </c>
      <c r="M72" s="45">
        <v>195.3</v>
      </c>
      <c r="N72" s="2"/>
    </row>
    <row r="73" spans="1:14" ht="16.5" customHeight="1">
      <c r="A73" s="37">
        <v>2013</v>
      </c>
      <c r="B73" s="42">
        <v>196.2</v>
      </c>
      <c r="C73" s="42">
        <v>197.5</v>
      </c>
      <c r="D73" s="42">
        <v>196.5</v>
      </c>
      <c r="E73" s="42">
        <v>195.4</v>
      </c>
      <c r="F73" s="42">
        <v>196.2</v>
      </c>
      <c r="G73" s="42">
        <v>196.3</v>
      </c>
      <c r="H73" s="42">
        <v>196.1</v>
      </c>
      <c r="I73" s="42">
        <v>196.9</v>
      </c>
      <c r="J73" s="42">
        <v>196.7</v>
      </c>
      <c r="K73" s="42">
        <v>197</v>
      </c>
      <c r="L73" s="42">
        <v>197.4</v>
      </c>
      <c r="M73" s="43">
        <v>198</v>
      </c>
      <c r="N73" s="34"/>
    </row>
    <row r="74" spans="1:14" ht="16.5" customHeight="1">
      <c r="A74" s="38">
        <v>2014</v>
      </c>
      <c r="B74" s="44">
        <v>199.6</v>
      </c>
      <c r="C74" s="44">
        <v>200.2</v>
      </c>
      <c r="D74" s="44">
        <v>200.4</v>
      </c>
      <c r="E74" s="44">
        <v>201.7</v>
      </c>
      <c r="F74" s="44">
        <v>201.2</v>
      </c>
      <c r="G74" s="44">
        <v>201.6</v>
      </c>
      <c r="H74" s="44">
        <v>201.5</v>
      </c>
      <c r="I74" s="44">
        <v>201.3</v>
      </c>
      <c r="J74" s="44">
        <v>200.9</v>
      </c>
      <c r="K74" s="44">
        <v>200.2</v>
      </c>
      <c r="L74" s="44">
        <v>199.4</v>
      </c>
      <c r="M74" s="45">
        <v>196.4</v>
      </c>
      <c r="N74" s="34"/>
    </row>
    <row r="75" spans="1:14" ht="16.5" customHeight="1">
      <c r="A75" s="37">
        <v>2015</v>
      </c>
      <c r="B75" s="42">
        <v>193.2</v>
      </c>
      <c r="C75" s="42">
        <v>193.7</v>
      </c>
      <c r="D75" s="42">
        <v>193.9</v>
      </c>
      <c r="E75" s="42">
        <v>193.1</v>
      </c>
      <c r="F75" s="42">
        <v>195.5</v>
      </c>
      <c r="G75" s="42">
        <v>196.4</v>
      </c>
      <c r="H75" s="42">
        <v>195.8</v>
      </c>
      <c r="I75" s="42">
        <v>195.3</v>
      </c>
      <c r="J75" s="42">
        <v>192.8</v>
      </c>
      <c r="K75" s="42">
        <v>192.2</v>
      </c>
      <c r="L75" s="42">
        <v>192.6</v>
      </c>
      <c r="M75" s="43">
        <v>190.9</v>
      </c>
      <c r="N75" s="34"/>
    </row>
    <row r="76" spans="1:14" ht="16.5" customHeight="1">
      <c r="A76" s="38">
        <v>2016</v>
      </c>
      <c r="B76" s="44">
        <v>190.8</v>
      </c>
      <c r="C76" s="44">
        <v>189.6</v>
      </c>
      <c r="D76" s="44">
        <v>189.6</v>
      </c>
      <c r="E76" s="44">
        <v>190.4</v>
      </c>
      <c r="F76" s="44">
        <v>191.4</v>
      </c>
      <c r="G76" s="44">
        <v>192.5</v>
      </c>
      <c r="H76" s="44">
        <v>192.2</v>
      </c>
      <c r="I76" s="44">
        <v>192</v>
      </c>
      <c r="J76" s="44">
        <v>192.7</v>
      </c>
      <c r="K76" s="44">
        <v>193.7</v>
      </c>
      <c r="L76" s="44">
        <v>1932</v>
      </c>
      <c r="M76" s="45">
        <v>194.8</v>
      </c>
      <c r="N76" s="34"/>
    </row>
    <row r="77" spans="1:14" ht="16.5" customHeight="1">
      <c r="A77" s="39">
        <v>2017</v>
      </c>
      <c r="B77" s="46">
        <v>196.5</v>
      </c>
      <c r="C77" s="46">
        <v>196.6</v>
      </c>
      <c r="D77" s="46">
        <v>196.7</v>
      </c>
      <c r="E77" s="46">
        <v>197.8</v>
      </c>
      <c r="F77" s="46">
        <v>196.6</v>
      </c>
      <c r="G77" s="46">
        <v>196.8</v>
      </c>
      <c r="H77" s="46">
        <v>196.7</v>
      </c>
      <c r="I77" s="46">
        <v>197.8</v>
      </c>
      <c r="J77" s="49">
        <v>199</v>
      </c>
      <c r="K77" s="49">
        <v>199.4</v>
      </c>
      <c r="L77" s="49">
        <v>201.3</v>
      </c>
      <c r="M77" s="49">
        <v>201.1</v>
      </c>
      <c r="N77" s="2"/>
    </row>
    <row r="78" spans="1:14" ht="16.5" customHeight="1">
      <c r="A78" s="39">
        <v>2018</v>
      </c>
      <c r="B78" s="47">
        <v>202.3</v>
      </c>
      <c r="C78" s="47">
        <v>202.2</v>
      </c>
      <c r="D78" s="47">
        <v>202.6</v>
      </c>
      <c r="E78" s="47">
        <v>202.4</v>
      </c>
      <c r="F78" s="47">
        <v>204.3</v>
      </c>
      <c r="G78" s="47">
        <v>204.7</v>
      </c>
      <c r="H78" s="47">
        <v>204.9</v>
      </c>
      <c r="I78" s="48">
        <v>204.9</v>
      </c>
      <c r="J78" s="48">
        <v>204.7</v>
      </c>
      <c r="K78" s="48">
        <v>206.2</v>
      </c>
      <c r="L78" s="48">
        <v>204.5</v>
      </c>
      <c r="M78" s="48"/>
      <c r="N78" s="2"/>
    </row>
    <row r="79" spans="1:14" ht="16.5" customHeight="1">
      <c r="A79" s="32" t="s">
        <v>58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6.5" customHeight="1">
      <c r="A80" s="33" t="s">
        <v>59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6.5" customHeight="1">
      <c r="A81" s="33" t="s">
        <v>1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</sheetData>
  <sheetProtection/>
  <mergeCells count="8">
    <mergeCell ref="B6:F6"/>
    <mergeCell ref="B7:F7"/>
    <mergeCell ref="B8:F8"/>
    <mergeCell ref="A1:F1"/>
    <mergeCell ref="A2:F2"/>
    <mergeCell ref="B3:F3"/>
    <mergeCell ref="A4:F4"/>
    <mergeCell ref="B5:F5"/>
  </mergeCells>
  <printOptions/>
  <pageMargins left="0.75" right="0.75" top="1" bottom="1" header="0.5" footer="0.5"/>
  <pageSetup horizontalDpi="600" verticalDpi="600" orientation="portrait" r:id="rId1"/>
  <headerFooter alignWithMargins="0"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selection activeCell="A1" sqref="A1"/>
    </sheetView>
  </sheetViews>
  <sheetFormatPr defaultColWidth="6.59765625" defaultRowHeight="15" customHeight="1"/>
  <cols>
    <col min="1" max="1" width="6.59765625" style="1" customWidth="1"/>
    <col min="2" max="2" width="10.69921875" style="1" customWidth="1"/>
    <col min="3" max="3" width="6.8984375" style="1" customWidth="1"/>
    <col min="4" max="16384" width="6.59765625" style="1" customWidth="1"/>
  </cols>
  <sheetData>
    <row r="1" spans="1:5" ht="16.5" customHeight="1">
      <c r="A1" s="2"/>
      <c r="B1" s="2"/>
      <c r="C1" s="2"/>
      <c r="D1" s="2"/>
      <c r="E1" s="2"/>
    </row>
    <row r="2" spans="1:5" ht="15.75" customHeight="1">
      <c r="A2" s="2"/>
      <c r="B2" s="28" t="s">
        <v>34</v>
      </c>
      <c r="C2" s="2"/>
      <c r="D2" s="2"/>
      <c r="E2" s="2"/>
    </row>
    <row r="3" spans="1:5" ht="16.5" customHeight="1">
      <c r="A3" s="2"/>
      <c r="B3" s="2"/>
      <c r="C3" s="2"/>
      <c r="D3" s="2"/>
      <c r="E3" s="2"/>
    </row>
    <row r="4" spans="1:5" ht="33.75" customHeight="1">
      <c r="A4" s="2"/>
      <c r="B4" s="7" t="s">
        <v>35</v>
      </c>
      <c r="C4" s="58" t="s">
        <v>20</v>
      </c>
      <c r="D4" s="59"/>
      <c r="E4" s="59"/>
    </row>
    <row r="5" spans="1:5" ht="16.5" customHeight="1">
      <c r="A5" s="2"/>
      <c r="B5" s="19" t="s">
        <v>1</v>
      </c>
      <c r="C5" s="29">
        <v>1</v>
      </c>
      <c r="D5" s="29" t="s">
        <v>36</v>
      </c>
      <c r="E5" s="29">
        <v>40</v>
      </c>
    </row>
    <row r="6" spans="1:5" ht="16.5" customHeight="1">
      <c r="A6" s="2"/>
      <c r="B6" s="19">
        <v>1</v>
      </c>
      <c r="C6" s="30">
        <v>0.02461</v>
      </c>
      <c r="D6" s="30">
        <v>0.02564</v>
      </c>
      <c r="E6" s="30">
        <f>C17</f>
        <v>0.00107</v>
      </c>
    </row>
    <row r="7" spans="1:5" ht="16.5" customHeight="1">
      <c r="A7" s="17" t="s">
        <v>1</v>
      </c>
      <c r="B7" s="19">
        <v>2</v>
      </c>
      <c r="C7" s="30">
        <v>0.02247</v>
      </c>
      <c r="D7" s="30">
        <v>0.02564</v>
      </c>
      <c r="E7" s="30">
        <f>C16</f>
        <v>0.00321</v>
      </c>
    </row>
    <row r="8" spans="1:5" ht="16.5" customHeight="1">
      <c r="A8" s="17" t="s">
        <v>1</v>
      </c>
      <c r="B8" s="19">
        <v>3</v>
      </c>
      <c r="C8" s="30">
        <v>0.02033</v>
      </c>
      <c r="D8" s="30">
        <v>0.02564</v>
      </c>
      <c r="E8" s="30">
        <f>C15</f>
        <v>0.00535</v>
      </c>
    </row>
    <row r="9" spans="1:5" ht="16.5" customHeight="1">
      <c r="A9" s="17" t="s">
        <v>1</v>
      </c>
      <c r="B9" s="19">
        <v>4</v>
      </c>
      <c r="C9" s="30">
        <v>0.01819</v>
      </c>
      <c r="D9" s="30">
        <v>0.02564</v>
      </c>
      <c r="E9" s="30">
        <f>C14</f>
        <v>0.00749</v>
      </c>
    </row>
    <row r="10" spans="1:5" ht="16.5" customHeight="1">
      <c r="A10" s="17" t="s">
        <v>1</v>
      </c>
      <c r="B10" s="19">
        <v>5</v>
      </c>
      <c r="C10" s="30">
        <v>0.01695</v>
      </c>
      <c r="D10" s="30">
        <v>0.02564</v>
      </c>
      <c r="E10" s="30">
        <f>C13</f>
        <v>0.00963</v>
      </c>
    </row>
    <row r="11" spans="1:5" ht="16.5" customHeight="1">
      <c r="A11" s="17" t="s">
        <v>1</v>
      </c>
      <c r="B11" s="19">
        <v>6</v>
      </c>
      <c r="C11" s="30">
        <v>0.01391</v>
      </c>
      <c r="D11" s="30">
        <v>0.02564</v>
      </c>
      <c r="E11" s="30">
        <f>C12</f>
        <v>0.01177</v>
      </c>
    </row>
    <row r="12" spans="1:5" ht="16.5" customHeight="1">
      <c r="A12" s="17" t="s">
        <v>1</v>
      </c>
      <c r="B12" s="19">
        <v>7</v>
      </c>
      <c r="C12" s="30">
        <v>0.01177</v>
      </c>
      <c r="D12" s="30">
        <v>0.02564</v>
      </c>
      <c r="E12" s="30">
        <f>C11</f>
        <v>0.01391</v>
      </c>
    </row>
    <row r="13" spans="1:5" ht="16.5" customHeight="1">
      <c r="A13" s="17" t="s">
        <v>1</v>
      </c>
      <c r="B13" s="19">
        <v>8</v>
      </c>
      <c r="C13" s="30">
        <v>0.00963</v>
      </c>
      <c r="D13" s="30">
        <v>0.02564</v>
      </c>
      <c r="E13" s="30">
        <f>C10</f>
        <v>0.01695</v>
      </c>
    </row>
    <row r="14" spans="1:5" ht="16.5" customHeight="1">
      <c r="A14" s="2"/>
      <c r="B14" s="19">
        <v>9</v>
      </c>
      <c r="C14" s="30">
        <v>0.00749</v>
      </c>
      <c r="D14" s="30">
        <v>0.02564</v>
      </c>
      <c r="E14" s="30">
        <f>C9</f>
        <v>0.01819</v>
      </c>
    </row>
    <row r="15" spans="1:5" ht="16.5" customHeight="1">
      <c r="A15" s="2"/>
      <c r="B15" s="19">
        <v>10</v>
      </c>
      <c r="C15" s="30">
        <v>0.00535</v>
      </c>
      <c r="D15" s="30">
        <v>0.02564</v>
      </c>
      <c r="E15" s="30">
        <f>C8</f>
        <v>0.02033</v>
      </c>
    </row>
    <row r="16" spans="1:5" ht="16.5" customHeight="1">
      <c r="A16" s="2"/>
      <c r="B16" s="19">
        <v>11</v>
      </c>
      <c r="C16" s="30">
        <v>0.00321</v>
      </c>
      <c r="D16" s="30">
        <v>0.02564</v>
      </c>
      <c r="E16" s="30">
        <f>C7</f>
        <v>0.02247</v>
      </c>
    </row>
    <row r="17" spans="1:5" ht="16.5" customHeight="1">
      <c r="A17" s="2"/>
      <c r="B17" s="19">
        <v>12</v>
      </c>
      <c r="C17" s="30">
        <v>0.00107</v>
      </c>
      <c r="D17" s="30">
        <v>0.02564</v>
      </c>
      <c r="E17" s="30">
        <f>C6</f>
        <v>0.02461</v>
      </c>
    </row>
    <row r="18" spans="1:5" ht="16.5" customHeight="1">
      <c r="A18" s="2"/>
      <c r="B18" s="2"/>
      <c r="C18" s="2"/>
      <c r="D18" s="2"/>
      <c r="E18" s="2"/>
    </row>
    <row r="19" spans="1:5" ht="16.5" customHeight="1">
      <c r="A19" s="2"/>
      <c r="B19" s="2"/>
      <c r="C19" s="2"/>
      <c r="D19" s="2"/>
      <c r="E19" s="2"/>
    </row>
    <row r="20" spans="1:5" ht="16.5" customHeight="1">
      <c r="A20" s="17" t="s">
        <v>37</v>
      </c>
      <c r="B20" s="2"/>
      <c r="C20" s="2"/>
      <c r="D20" s="2"/>
      <c r="E20" s="2"/>
    </row>
    <row r="21" spans="1:5" ht="16.5" customHeight="1">
      <c r="A21" s="17" t="s">
        <v>38</v>
      </c>
      <c r="B21" s="2"/>
      <c r="C21" s="2"/>
      <c r="D21" s="2"/>
      <c r="E21" s="2"/>
    </row>
  </sheetData>
  <sheetProtection/>
  <mergeCells count="1">
    <mergeCell ref="C4:E4"/>
  </mergeCells>
  <printOptions/>
  <pageMargins left="0.75" right="0.75" top="1" bottom="1" header="0.5" footer="0.5"/>
  <pageSetup horizontalDpi="300" verticalDpi="300" orientation="portrait" paperSize="9"/>
  <headerFooter alignWithMargins="0">
    <oddFooter>&amp;L&amp;"Helvetica,Regular"&amp;12&amp;K000000	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PageLayoutView="0" workbookViewId="0" topLeftCell="A1">
      <selection activeCell="A1" sqref="A1"/>
    </sheetView>
  </sheetViews>
  <sheetFormatPr defaultColWidth="6.59765625" defaultRowHeight="15" customHeight="1"/>
  <cols>
    <col min="1" max="1" width="6.59765625" style="1" customWidth="1"/>
    <col min="2" max="2" width="8.5" style="1" customWidth="1"/>
    <col min="3" max="3" width="8.59765625" style="1" customWidth="1"/>
    <col min="4" max="4" width="7.8984375" style="1" customWidth="1"/>
    <col min="5" max="5" width="7.59765625" style="1" customWidth="1"/>
    <col min="6" max="6" width="7.8984375" style="1" customWidth="1"/>
    <col min="7" max="7" width="7.59765625" style="1" customWidth="1"/>
    <col min="8" max="8" width="7.8984375" style="1" customWidth="1"/>
    <col min="9" max="16384" width="6.59765625" style="1" customWidth="1"/>
  </cols>
  <sheetData>
    <row r="1" spans="1:12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>
      <c r="A2" s="2"/>
      <c r="B2" s="28" t="s">
        <v>39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45" customHeight="1">
      <c r="A4" s="2"/>
      <c r="B4" s="7" t="s">
        <v>35</v>
      </c>
      <c r="C4" s="60" t="s">
        <v>20</v>
      </c>
      <c r="D4" s="61"/>
      <c r="E4" s="61"/>
      <c r="F4" s="61"/>
      <c r="G4" s="61"/>
      <c r="H4" s="61"/>
      <c r="I4" s="61"/>
      <c r="J4" s="2"/>
      <c r="K4" s="2"/>
      <c r="L4" s="2"/>
    </row>
    <row r="5" spans="1:12" ht="45" customHeight="1">
      <c r="A5" s="2"/>
      <c r="B5" s="19" t="s">
        <v>1</v>
      </c>
      <c r="C5" s="29">
        <v>1</v>
      </c>
      <c r="D5" s="29" t="s">
        <v>40</v>
      </c>
      <c r="E5" s="29">
        <v>10</v>
      </c>
      <c r="F5" s="7" t="s">
        <v>41</v>
      </c>
      <c r="G5" s="7" t="s">
        <v>42</v>
      </c>
      <c r="H5" s="29">
        <v>28</v>
      </c>
      <c r="I5" s="29">
        <v>29</v>
      </c>
      <c r="J5" s="29" t="s">
        <v>1</v>
      </c>
      <c r="K5" s="2"/>
      <c r="L5" s="2"/>
    </row>
    <row r="6" spans="1:12" ht="18.75" customHeight="1">
      <c r="A6" s="2"/>
      <c r="B6" s="19">
        <v>1</v>
      </c>
      <c r="C6" s="30">
        <v>0.02461</v>
      </c>
      <c r="D6" s="30">
        <v>0.03636</v>
      </c>
      <c r="E6" s="30">
        <v>0.03637</v>
      </c>
      <c r="F6" s="30">
        <v>0.03636</v>
      </c>
      <c r="G6" s="30">
        <v>0.03637</v>
      </c>
      <c r="H6" s="30">
        <v>0.0197</v>
      </c>
      <c r="I6" s="30">
        <v>0</v>
      </c>
      <c r="J6" s="2"/>
      <c r="K6" s="2"/>
      <c r="L6" s="31"/>
    </row>
    <row r="7" spans="1:12" ht="18.75" customHeight="1">
      <c r="A7" s="2"/>
      <c r="B7" s="19">
        <v>2</v>
      </c>
      <c r="C7" s="30">
        <v>0.03182</v>
      </c>
      <c r="D7" s="30">
        <v>0.03636</v>
      </c>
      <c r="E7" s="30">
        <v>0.03637</v>
      </c>
      <c r="F7" s="30">
        <v>0.03636</v>
      </c>
      <c r="G7" s="30">
        <v>0.03637</v>
      </c>
      <c r="H7" s="30">
        <v>0.02273</v>
      </c>
      <c r="I7" s="30">
        <v>0</v>
      </c>
      <c r="J7" s="2"/>
      <c r="K7" s="2"/>
      <c r="L7" s="31"/>
    </row>
    <row r="8" spans="1:12" ht="18.75" customHeight="1">
      <c r="A8" s="2"/>
      <c r="B8" s="19">
        <v>3</v>
      </c>
      <c r="C8" s="30">
        <v>0.02879</v>
      </c>
      <c r="D8" s="30">
        <v>0.03636</v>
      </c>
      <c r="E8" s="30">
        <v>0.03637</v>
      </c>
      <c r="F8" s="30">
        <v>0.03636</v>
      </c>
      <c r="G8" s="30">
        <v>0.03637</v>
      </c>
      <c r="H8" s="30">
        <v>0.02576</v>
      </c>
      <c r="I8" s="30">
        <v>0</v>
      </c>
      <c r="J8" s="2"/>
      <c r="K8" s="2"/>
      <c r="L8" s="31"/>
    </row>
    <row r="9" spans="1:12" ht="18.75" customHeight="1">
      <c r="A9" s="2"/>
      <c r="B9" s="19">
        <v>4</v>
      </c>
      <c r="C9" s="30">
        <v>0.02576</v>
      </c>
      <c r="D9" s="30">
        <v>0.03636</v>
      </c>
      <c r="E9" s="30">
        <v>0.03637</v>
      </c>
      <c r="F9" s="30">
        <v>0.03636</v>
      </c>
      <c r="G9" s="30">
        <v>0.03637</v>
      </c>
      <c r="H9" s="30">
        <v>0.02879</v>
      </c>
      <c r="I9" s="30">
        <v>0</v>
      </c>
      <c r="J9" s="2"/>
      <c r="K9" s="2"/>
      <c r="L9" s="31"/>
    </row>
    <row r="10" spans="1:12" ht="18.75" customHeight="1">
      <c r="A10" s="2"/>
      <c r="B10" s="19">
        <v>5</v>
      </c>
      <c r="C10" s="30">
        <v>0.02276</v>
      </c>
      <c r="D10" s="30">
        <v>0.03636</v>
      </c>
      <c r="E10" s="30">
        <v>0.03637</v>
      </c>
      <c r="F10" s="30">
        <v>0.03636</v>
      </c>
      <c r="G10" s="30">
        <v>0.03637</v>
      </c>
      <c r="H10" s="30">
        <v>0.03182</v>
      </c>
      <c r="I10" s="30">
        <v>0</v>
      </c>
      <c r="J10" s="2"/>
      <c r="K10" s="2"/>
      <c r="L10" s="31"/>
    </row>
    <row r="11" spans="1:12" ht="18.75" customHeight="1">
      <c r="A11" s="2"/>
      <c r="B11" s="19">
        <v>6</v>
      </c>
      <c r="C11" s="30">
        <v>0.0197</v>
      </c>
      <c r="D11" s="30">
        <v>0.03636</v>
      </c>
      <c r="E11" s="30">
        <v>0.03637</v>
      </c>
      <c r="F11" s="30">
        <v>0.03636</v>
      </c>
      <c r="G11" s="30">
        <v>0.03637</v>
      </c>
      <c r="H11" s="30">
        <v>0.03485</v>
      </c>
      <c r="I11" s="30">
        <v>0</v>
      </c>
      <c r="J11" s="2"/>
      <c r="K11" s="2"/>
      <c r="L11" s="31"/>
    </row>
    <row r="12" spans="1:12" ht="18.75" customHeight="1">
      <c r="A12" s="2"/>
      <c r="B12" s="19">
        <v>7</v>
      </c>
      <c r="C12" s="30">
        <v>0.01667</v>
      </c>
      <c r="D12" s="30">
        <v>0.03636</v>
      </c>
      <c r="E12" s="30">
        <v>0.03637</v>
      </c>
      <c r="F12" s="30">
        <v>0.03636</v>
      </c>
      <c r="G12" s="30">
        <v>0.03637</v>
      </c>
      <c r="H12" s="30">
        <v>0.0363</v>
      </c>
      <c r="I12" s="30">
        <f>C17</f>
        <v>0.00152</v>
      </c>
      <c r="J12" s="2"/>
      <c r="K12" s="2"/>
      <c r="L12" s="31"/>
    </row>
    <row r="13" spans="1:12" ht="18.75" customHeight="1">
      <c r="A13" s="2"/>
      <c r="B13" s="19">
        <v>8</v>
      </c>
      <c r="C13" s="30">
        <v>0.01364</v>
      </c>
      <c r="D13" s="30">
        <v>0.03636</v>
      </c>
      <c r="E13" s="30">
        <v>0.03637</v>
      </c>
      <c r="F13" s="30">
        <v>0.03636</v>
      </c>
      <c r="G13" s="30">
        <v>0.03637</v>
      </c>
      <c r="H13" s="30">
        <v>0.0363</v>
      </c>
      <c r="I13" s="30">
        <f>C16</f>
        <v>0.00455</v>
      </c>
      <c r="J13" s="2"/>
      <c r="K13" s="2"/>
      <c r="L13" s="31"/>
    </row>
    <row r="14" spans="1:12" ht="18.75" customHeight="1">
      <c r="A14" s="2"/>
      <c r="B14" s="19">
        <v>9</v>
      </c>
      <c r="C14" s="30">
        <v>0.01061</v>
      </c>
      <c r="D14" s="30">
        <v>0.03636</v>
      </c>
      <c r="E14" s="30">
        <v>0.03637</v>
      </c>
      <c r="F14" s="30">
        <v>0.03636</v>
      </c>
      <c r="G14" s="30">
        <v>0.03637</v>
      </c>
      <c r="H14" s="30">
        <v>0.0363</v>
      </c>
      <c r="I14" s="30">
        <f>C15</f>
        <v>0.00758</v>
      </c>
      <c r="J14" s="2"/>
      <c r="K14" s="2"/>
      <c r="L14" s="31"/>
    </row>
    <row r="15" spans="1:12" ht="18.75" customHeight="1">
      <c r="A15" s="2"/>
      <c r="B15" s="19">
        <v>10</v>
      </c>
      <c r="C15" s="30">
        <v>0.00758</v>
      </c>
      <c r="D15" s="30">
        <v>0.03636</v>
      </c>
      <c r="E15" s="30">
        <v>0.03637</v>
      </c>
      <c r="F15" s="30">
        <v>0.03636</v>
      </c>
      <c r="G15" s="30">
        <v>0.03637</v>
      </c>
      <c r="H15" s="30">
        <v>0.0363</v>
      </c>
      <c r="I15" s="30">
        <f>C14</f>
        <v>0.01061</v>
      </c>
      <c r="J15" s="2"/>
      <c r="K15" s="2"/>
      <c r="L15" s="31"/>
    </row>
    <row r="16" spans="1:12" ht="18.75" customHeight="1">
      <c r="A16" s="2"/>
      <c r="B16" s="19">
        <v>11</v>
      </c>
      <c r="C16" s="30">
        <v>0.00455</v>
      </c>
      <c r="D16" s="30">
        <v>0.03636</v>
      </c>
      <c r="E16" s="30">
        <v>0.03637</v>
      </c>
      <c r="F16" s="30">
        <v>0.03636</v>
      </c>
      <c r="G16" s="30">
        <v>0.03637</v>
      </c>
      <c r="H16" s="30">
        <v>0.0363</v>
      </c>
      <c r="I16" s="30">
        <f>C13</f>
        <v>0.01364</v>
      </c>
      <c r="J16" s="2"/>
      <c r="K16" s="2"/>
      <c r="L16" s="31"/>
    </row>
    <row r="17" spans="1:12" ht="18.75" customHeight="1">
      <c r="A17" s="2"/>
      <c r="B17" s="19">
        <v>12</v>
      </c>
      <c r="C17" s="30">
        <v>0.00152</v>
      </c>
      <c r="D17" s="30">
        <v>0.03636</v>
      </c>
      <c r="E17" s="30">
        <v>0.03637</v>
      </c>
      <c r="F17" s="30">
        <v>0.03636</v>
      </c>
      <c r="G17" s="30">
        <v>0.03637</v>
      </c>
      <c r="H17" s="30">
        <v>0.0363</v>
      </c>
      <c r="I17" s="30">
        <f>C12</f>
        <v>0.01667</v>
      </c>
      <c r="J17" s="2"/>
      <c r="K17" s="2"/>
      <c r="L17" s="31"/>
    </row>
  </sheetData>
  <sheetProtection/>
  <mergeCells count="1">
    <mergeCell ref="C4:I4"/>
  </mergeCells>
  <printOptions/>
  <pageMargins left="0.75" right="0.75" top="1" bottom="1" header="0.5" footer="0.5"/>
  <pageSetup horizontalDpi="300" verticalDpi="300" orientation="landscape" paperSize="9"/>
  <headerFooter alignWithMargins="0">
    <oddFooter>&amp;L&amp;"Helvetica,Regular"&amp;12&amp;K000000	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showGridLines="0" zoomScalePageLayoutView="0" workbookViewId="0" topLeftCell="A1">
      <selection activeCell="A1" sqref="A1"/>
    </sheetView>
  </sheetViews>
  <sheetFormatPr defaultColWidth="6.59765625" defaultRowHeight="15" customHeight="1"/>
  <cols>
    <col min="1" max="5" width="6.59765625" style="1" customWidth="1"/>
    <col min="6" max="6" width="7.8984375" style="1" customWidth="1"/>
    <col min="7" max="16384" width="6.59765625" style="1" customWidth="1"/>
  </cols>
  <sheetData>
    <row r="1" spans="1:14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customHeight="1">
      <c r="A2" s="2"/>
      <c r="B2" s="28" t="s">
        <v>43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45" customHeight="1">
      <c r="A4" s="2"/>
      <c r="B4" s="7" t="s">
        <v>35</v>
      </c>
      <c r="C4" s="58" t="s">
        <v>44</v>
      </c>
      <c r="D4" s="59"/>
      <c r="E4" s="59"/>
      <c r="F4" s="2"/>
      <c r="G4" s="2"/>
      <c r="H4" s="2"/>
      <c r="I4" s="2"/>
      <c r="J4" s="2"/>
      <c r="K4" s="2"/>
      <c r="L4" s="2"/>
      <c r="M4" s="2"/>
      <c r="N4" s="2"/>
    </row>
    <row r="5" spans="1:14" ht="45" customHeight="1">
      <c r="A5" s="2"/>
      <c r="B5" s="19" t="s">
        <v>1</v>
      </c>
      <c r="C5" s="29">
        <v>1</v>
      </c>
      <c r="D5" s="29" t="s">
        <v>45</v>
      </c>
      <c r="E5" s="29" t="s">
        <v>46</v>
      </c>
      <c r="F5" s="7" t="s">
        <v>47</v>
      </c>
      <c r="G5" s="7" t="s">
        <v>48</v>
      </c>
      <c r="H5" s="29" t="s">
        <v>49</v>
      </c>
      <c r="I5" s="29" t="s">
        <v>50</v>
      </c>
      <c r="J5" s="2"/>
      <c r="K5" s="2"/>
      <c r="L5" s="2"/>
      <c r="M5" s="2"/>
      <c r="N5" s="2"/>
    </row>
    <row r="6" spans="1:14" ht="16.5" customHeight="1">
      <c r="A6" s="2"/>
      <c r="B6" s="19">
        <v>1</v>
      </c>
      <c r="C6" s="30">
        <v>0.03042</v>
      </c>
      <c r="D6" s="30">
        <v>0.03175</v>
      </c>
      <c r="E6" s="30">
        <v>0.03175</v>
      </c>
      <c r="F6" s="30">
        <v>0.03174</v>
      </c>
      <c r="G6" s="30">
        <v>0.03175</v>
      </c>
      <c r="H6" s="30">
        <v>0.0172</v>
      </c>
      <c r="I6" s="30">
        <v>0</v>
      </c>
      <c r="J6" s="2"/>
      <c r="K6" s="2"/>
      <c r="L6" s="2"/>
      <c r="M6" s="2"/>
      <c r="N6" s="2"/>
    </row>
    <row r="7" spans="1:14" ht="16.5" customHeight="1">
      <c r="A7" s="2"/>
      <c r="B7" s="19">
        <v>2</v>
      </c>
      <c r="C7" s="30">
        <v>0.02778</v>
      </c>
      <c r="D7" s="30">
        <v>0.03175</v>
      </c>
      <c r="E7" s="30">
        <v>0.03174</v>
      </c>
      <c r="F7" s="30">
        <v>0.03175</v>
      </c>
      <c r="G7" s="30">
        <v>0.03174</v>
      </c>
      <c r="H7" s="30">
        <v>0.01984</v>
      </c>
      <c r="I7" s="30">
        <v>0</v>
      </c>
      <c r="J7" s="2"/>
      <c r="K7" s="2"/>
      <c r="L7" s="2"/>
      <c r="M7" s="2"/>
      <c r="N7" s="2"/>
    </row>
    <row r="8" spans="1:14" ht="16.5" customHeight="1">
      <c r="A8" s="2"/>
      <c r="B8" s="19">
        <v>3</v>
      </c>
      <c r="C8" s="30">
        <v>0.02513</v>
      </c>
      <c r="D8" s="30">
        <v>0.03175</v>
      </c>
      <c r="E8" s="30">
        <v>0.03175</v>
      </c>
      <c r="F8" s="30">
        <v>0.03174</v>
      </c>
      <c r="G8" s="30">
        <v>0.03175</v>
      </c>
      <c r="H8" s="30">
        <v>0.02249</v>
      </c>
      <c r="I8" s="30">
        <v>0</v>
      </c>
      <c r="J8" s="2"/>
      <c r="K8" s="2"/>
      <c r="L8" s="2"/>
      <c r="M8" s="2"/>
      <c r="N8" s="2"/>
    </row>
    <row r="9" spans="1:14" ht="16.5" customHeight="1">
      <c r="A9" s="2"/>
      <c r="B9" s="19">
        <v>4</v>
      </c>
      <c r="C9" s="30">
        <v>0.02249</v>
      </c>
      <c r="D9" s="30">
        <v>0.03175</v>
      </c>
      <c r="E9" s="30">
        <v>0.03174</v>
      </c>
      <c r="F9" s="30">
        <v>0.03175</v>
      </c>
      <c r="G9" s="30">
        <v>0.03174</v>
      </c>
      <c r="H9" s="30">
        <v>0.02513</v>
      </c>
      <c r="I9" s="30">
        <v>0</v>
      </c>
      <c r="J9" s="2"/>
      <c r="K9" s="2"/>
      <c r="L9" s="2"/>
      <c r="M9" s="2"/>
      <c r="N9" s="2"/>
    </row>
    <row r="10" spans="1:14" ht="16.5" customHeight="1">
      <c r="A10" s="2"/>
      <c r="B10" s="19">
        <v>5</v>
      </c>
      <c r="C10" s="30">
        <v>0.01984</v>
      </c>
      <c r="D10" s="30">
        <v>0.03175</v>
      </c>
      <c r="E10" s="30">
        <v>0.03175</v>
      </c>
      <c r="F10" s="30">
        <v>0.03174</v>
      </c>
      <c r="G10" s="30">
        <v>0.03175</v>
      </c>
      <c r="H10" s="30">
        <v>0.02778</v>
      </c>
      <c r="I10" s="30">
        <v>0</v>
      </c>
      <c r="J10" s="2"/>
      <c r="K10" s="2"/>
      <c r="L10" s="2"/>
      <c r="M10" s="2"/>
      <c r="N10" s="2"/>
    </row>
    <row r="11" spans="1:14" ht="16.5" customHeight="1">
      <c r="A11" s="2"/>
      <c r="B11" s="19">
        <v>6</v>
      </c>
      <c r="C11" s="30">
        <v>0.0172</v>
      </c>
      <c r="D11" s="30">
        <v>0.03175</v>
      </c>
      <c r="E11" s="30">
        <v>0.03174</v>
      </c>
      <c r="F11" s="30">
        <v>0.03175</v>
      </c>
      <c r="G11" s="30">
        <v>0.03174</v>
      </c>
      <c r="H11" s="30">
        <v>0.03042</v>
      </c>
      <c r="I11" s="30">
        <v>0</v>
      </c>
      <c r="J11" s="2"/>
      <c r="K11" s="2"/>
      <c r="L11" s="2"/>
      <c r="M11" s="2"/>
      <c r="N11" s="2"/>
    </row>
    <row r="12" spans="1:14" ht="16.5" customHeight="1">
      <c r="A12" s="2"/>
      <c r="B12" s="19">
        <v>7</v>
      </c>
      <c r="C12" s="30">
        <v>0.01455</v>
      </c>
      <c r="D12" s="30">
        <v>0.03175</v>
      </c>
      <c r="E12" s="30">
        <v>0.03175</v>
      </c>
      <c r="F12" s="30">
        <v>0.03174</v>
      </c>
      <c r="G12" s="30">
        <v>0.03175</v>
      </c>
      <c r="H12" s="30">
        <v>0.03175</v>
      </c>
      <c r="I12" s="30">
        <v>0.00132</v>
      </c>
      <c r="J12" s="2"/>
      <c r="K12" s="2"/>
      <c r="L12" s="2"/>
      <c r="M12" s="2"/>
      <c r="N12" s="2"/>
    </row>
    <row r="13" spans="1:14" ht="16.5" customHeight="1">
      <c r="A13" s="2"/>
      <c r="B13" s="19">
        <v>8</v>
      </c>
      <c r="C13" s="30">
        <v>0.0119</v>
      </c>
      <c r="D13" s="30">
        <v>0.03175</v>
      </c>
      <c r="E13" s="30">
        <v>0.03175</v>
      </c>
      <c r="F13" s="30">
        <v>0.03175</v>
      </c>
      <c r="G13" s="30">
        <v>0.03174</v>
      </c>
      <c r="H13" s="30">
        <v>0.03174</v>
      </c>
      <c r="I13" s="30">
        <v>0.00397</v>
      </c>
      <c r="J13" s="2"/>
      <c r="K13" s="2"/>
      <c r="L13" s="2"/>
      <c r="M13" s="2"/>
      <c r="N13" s="2"/>
    </row>
    <row r="14" spans="1:14" ht="16.5" customHeight="1">
      <c r="A14" s="2"/>
      <c r="B14" s="19">
        <v>9</v>
      </c>
      <c r="C14" s="30">
        <v>0.00926</v>
      </c>
      <c r="D14" s="30">
        <v>0.03175</v>
      </c>
      <c r="E14" s="30">
        <v>0.03175</v>
      </c>
      <c r="F14" s="30">
        <v>0.03174</v>
      </c>
      <c r="G14" s="30">
        <v>0.03175</v>
      </c>
      <c r="H14" s="30">
        <v>0.03175</v>
      </c>
      <c r="I14" s="30">
        <v>0.00661</v>
      </c>
      <c r="J14" s="2"/>
      <c r="K14" s="2"/>
      <c r="L14" s="2"/>
      <c r="M14" s="2"/>
      <c r="N14" s="2"/>
    </row>
    <row r="15" spans="1:14" ht="16.5" customHeight="1">
      <c r="A15" s="2"/>
      <c r="B15" s="19">
        <v>10</v>
      </c>
      <c r="C15" s="30">
        <v>0.00661</v>
      </c>
      <c r="D15" s="30">
        <v>0.03175</v>
      </c>
      <c r="E15" s="30">
        <v>0.03175</v>
      </c>
      <c r="F15" s="30">
        <v>0.03175</v>
      </c>
      <c r="G15" s="30">
        <v>0.03174</v>
      </c>
      <c r="H15" s="30">
        <v>0.03174</v>
      </c>
      <c r="I15" s="30">
        <v>0.00926</v>
      </c>
      <c r="J15" s="2"/>
      <c r="K15" s="2"/>
      <c r="L15" s="2"/>
      <c r="M15" s="2"/>
      <c r="N15" s="2"/>
    </row>
    <row r="16" spans="1:14" ht="16.5" customHeight="1">
      <c r="A16" s="2"/>
      <c r="B16" s="19">
        <v>11</v>
      </c>
      <c r="C16" s="30">
        <v>0.00397</v>
      </c>
      <c r="D16" s="30">
        <v>0.03175</v>
      </c>
      <c r="E16" s="30">
        <v>0.03175</v>
      </c>
      <c r="F16" s="30">
        <v>0.03174</v>
      </c>
      <c r="G16" s="30">
        <v>0.03175</v>
      </c>
      <c r="H16" s="30">
        <v>0.03175</v>
      </c>
      <c r="I16" s="30">
        <v>0.0119</v>
      </c>
      <c r="J16" s="2"/>
      <c r="K16" s="2"/>
      <c r="L16" s="2"/>
      <c r="M16" s="2"/>
      <c r="N16" s="2"/>
    </row>
    <row r="17" spans="1:14" ht="16.5" customHeight="1">
      <c r="A17" s="2"/>
      <c r="B17" s="19">
        <v>12</v>
      </c>
      <c r="C17" s="30">
        <v>0.00132</v>
      </c>
      <c r="D17" s="30">
        <v>0.03175</v>
      </c>
      <c r="E17" s="30">
        <v>0.03175</v>
      </c>
      <c r="F17" s="30">
        <v>0.03175</v>
      </c>
      <c r="G17" s="30">
        <v>0.03174</v>
      </c>
      <c r="H17" s="30">
        <v>0.03174</v>
      </c>
      <c r="I17" s="30">
        <v>0.01455</v>
      </c>
      <c r="J17" s="2"/>
      <c r="K17" s="2"/>
      <c r="L17" s="2"/>
      <c r="M17" s="2"/>
      <c r="N17" s="2"/>
    </row>
    <row r="18" spans="1:14" ht="16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6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6.5" customHeight="1">
      <c r="A20" s="2"/>
      <c r="B20" s="17" t="s">
        <v>51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6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6.5" customHeight="1">
      <c r="A22" s="2"/>
      <c r="B22" s="17" t="s">
        <v>52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16.5" customHeight="1">
      <c r="A23" s="2"/>
      <c r="B23" s="17" t="s">
        <v>1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6.5" customHeight="1">
      <c r="A24" s="2"/>
      <c r="B24" s="17" t="s">
        <v>53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6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6.5" customHeight="1">
      <c r="A26" s="2"/>
      <c r="B26" s="17" t="s">
        <v>54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</sheetData>
  <sheetProtection/>
  <mergeCells count="1">
    <mergeCell ref="C4:E4"/>
  </mergeCells>
  <printOptions/>
  <pageMargins left="0.75" right="0.75" top="1" bottom="1" header="0.5" footer="0.5"/>
  <pageSetup horizontalDpi="300" verticalDpi="300" orientation="portrait" paperSize="9"/>
  <headerFooter alignWithMargins="0"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Barzee, Tom</dc:creator>
  <cp:keywords/>
  <dc:description/>
  <cp:lastModifiedBy>Eric Wallace</cp:lastModifiedBy>
  <dcterms:created xsi:type="dcterms:W3CDTF">2016-02-02T18:04:34Z</dcterms:created>
  <dcterms:modified xsi:type="dcterms:W3CDTF">2019-01-21T15:41:14Z</dcterms:modified>
  <cp:category/>
  <cp:version/>
  <cp:contentType/>
  <cp:contentStatus/>
</cp:coreProperties>
</file>